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12" activeTab="0"/>
  </bookViews>
  <sheets>
    <sheet name="Sheet" sheetId="1" r:id="rId1"/>
  </sheets>
  <definedNames>
    <definedName name="_xlnm.Print_Area" localSheetId="0">'Sheet'!$A$1:$M$350</definedName>
  </definedNames>
  <calcPr fullCalcOnLoad="1"/>
</workbook>
</file>

<file path=xl/sharedStrings.xml><?xml version="1.0" encoding="utf-8"?>
<sst xmlns="http://schemas.openxmlformats.org/spreadsheetml/2006/main" count="386" uniqueCount="177">
  <si>
    <t>Norte</t>
  </si>
  <si>
    <t>Acre</t>
  </si>
  <si>
    <t>Amapá</t>
  </si>
  <si>
    <t>Amazonas</t>
  </si>
  <si>
    <t>Tefé</t>
  </si>
  <si>
    <t>Pará</t>
  </si>
  <si>
    <t>Altamira</t>
  </si>
  <si>
    <t>Carajás</t>
  </si>
  <si>
    <t>Rondônia</t>
  </si>
  <si>
    <t>Roraima</t>
  </si>
  <si>
    <t>Tocantins</t>
  </si>
  <si>
    <t>Nordeste</t>
  </si>
  <si>
    <t>Alagoas</t>
  </si>
  <si>
    <t>Internacional de Maceió / Zumbi dos Palmares</t>
  </si>
  <si>
    <t>Bahia</t>
  </si>
  <si>
    <t>Paulo Afonso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</si>
  <si>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</si>
  <si>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</si>
  <si>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</si>
  <si>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</si>
  <si>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</si>
  <si>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</si>
  <si>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</si>
  <si>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Sudeste</t>
  </si>
  <si>
    <t>Espírito Santo</t>
  </si>
  <si>
    <t>Vitória / Eurico de Aguiar Salles</t>
  </si>
  <si>
    <t>Minas Gerais</t>
  </si>
  <si>
    <t>Rio de Janeiro</t>
  </si>
  <si>
    <t>Macaé</t>
  </si>
  <si>
    <t>São Paulo</t>
  </si>
  <si>
    <t>Sul</t>
  </si>
  <si>
    <t>Paraná</t>
  </si>
  <si>
    <t>Rio Grande do Sul</t>
  </si>
  <si>
    <t>Santa Catarina</t>
  </si>
  <si>
    <t>Centro-Oeste</t>
  </si>
  <si>
    <t>Goiás</t>
  </si>
  <si>
    <t>Mato Grosso</t>
  </si>
  <si>
    <t>Mato Grosso do Sul</t>
  </si>
  <si>
    <t>Brasil</t>
  </si>
  <si>
    <t>(Continua)</t>
  </si>
  <si>
    <t>(Conclusão)</t>
  </si>
  <si>
    <t>Notas:  1. Os dados incluem desembarques de passageiros residentes e não-residentes no Brasil.</t>
  </si>
  <si>
    <t xml:space="preserve">            2. A denominação oficial dos aeroportos e sua respectiva classificação oficial estão de acordo com a lei 1.909 de 21/07/53. A primeira nomenclatura está de acordo com o artigo 1º desta lei, e o que segue após a barra "/" está de acordo com os termos do § 1º, do Art. 1º. Quando o nome do aeroporto não vem antecedido da nomenclatura internacional, significa dizer que o mesmo é destinados apenas para vôos domésticos de passageiros. Os aeroportos de Santarém-PA, Campos - RJ, São José dos Campos - SP e Petrolina-PE são aeroportos internacionais de carga.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</si>
  <si>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</si>
  <si>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</si>
  <si>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</si>
  <si>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</si>
  <si>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</si>
  <si>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</si>
  <si>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</si>
  <si>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</si>
  <si>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</si>
  <si>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</si>
  <si>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</si>
  <si>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</si>
  <si>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</si>
  <si>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Distrito Federal</t>
  </si>
  <si>
    <t>Internacional de Brasília / Juscelino Kubitschek</t>
  </si>
  <si>
    <r>
      <t xml:space="preserve">Desembarques de passageiros </t>
    </r>
    <r>
      <rPr>
        <b/>
        <vertAlign val="superscript"/>
        <sz val="10"/>
        <rFont val="Arial"/>
        <family val="2"/>
      </rPr>
      <t>(1,3)</t>
    </r>
  </si>
  <si>
    <r>
      <t xml:space="preserve">Grandes Regiões, Unidades da Federação e Aeroportos </t>
    </r>
    <r>
      <rPr>
        <b/>
        <vertAlign val="superscript"/>
        <sz val="10"/>
        <rFont val="Arial"/>
        <family val="2"/>
      </rPr>
      <t>(2)</t>
    </r>
  </si>
  <si>
    <t>Barcelos</t>
  </si>
  <si>
    <t>Borba</t>
  </si>
  <si>
    <t>Carauari</t>
  </si>
  <si>
    <t>Coari</t>
  </si>
  <si>
    <t>Eirunepé</t>
  </si>
  <si>
    <t>Fonte Boa</t>
  </si>
  <si>
    <t>Lábrea</t>
  </si>
  <si>
    <t>Manicoré</t>
  </si>
  <si>
    <t>Maués</t>
  </si>
  <si>
    <t>Parintins</t>
  </si>
  <si>
    <t>Conceição do Araguaia</t>
  </si>
  <si>
    <t>Itaituba</t>
  </si>
  <si>
    <t>Redenção</t>
  </si>
  <si>
    <t>Tucuruí</t>
  </si>
  <si>
    <t>Cacoal</t>
  </si>
  <si>
    <t>Ji-Paraná</t>
  </si>
  <si>
    <t>Vilhena</t>
  </si>
  <si>
    <t>Araguaína</t>
  </si>
  <si>
    <t>Barreiras</t>
  </si>
  <si>
    <t>Porto Seguro</t>
  </si>
  <si>
    <t>Valença</t>
  </si>
  <si>
    <t>Cabo Frio</t>
  </si>
  <si>
    <t>Presidente Prudente</t>
  </si>
  <si>
    <t>Bonito</t>
  </si>
  <si>
    <t>Dourados</t>
  </si>
  <si>
    <t>Internacional de Cruzeiro do Sul</t>
  </si>
  <si>
    <t>Internacional de Rio Branco / Presidente Médici</t>
  </si>
  <si>
    <t>Internacional de Macapá / Alberto Alcolumbre</t>
  </si>
  <si>
    <t>Internacional Manaus / Eduardo Gomes</t>
  </si>
  <si>
    <t>Humaitá / Francisco Correa da Cruz</t>
  </si>
  <si>
    <t>Boca do Acre / Novo Campo</t>
  </si>
  <si>
    <t>São Gabriel da Cachoeira</t>
  </si>
  <si>
    <t>Internacional de Tabatinga</t>
  </si>
  <si>
    <t>Internacional de Belém / Val de Cans</t>
  </si>
  <si>
    <t>Marabá / João Correa da Rocha</t>
  </si>
  <si>
    <t>Santarém / Maestro Wilson Fonseca</t>
  </si>
  <si>
    <t>Almeirim / Monte Dourado</t>
  </si>
  <si>
    <t>Ourilândia do Norte</t>
  </si>
  <si>
    <t>Oriximiná / Trombetas</t>
  </si>
  <si>
    <t>Internacional de Porto Velho / Gov. Jorge Teixeira de Oliveira</t>
  </si>
  <si>
    <t>Internacional de Boa Vista / Atlas Brasil Cantanhede</t>
  </si>
  <si>
    <t>Palmas / Brigadeiro Lysias Rodrigues</t>
  </si>
  <si>
    <t>Ilhéus / Jorge Amado</t>
  </si>
  <si>
    <t>Internacional de Salvador / Dep. Luís Eduardo Magalhães</t>
  </si>
  <si>
    <t>Lençóis / Horácio de Mattos</t>
  </si>
  <si>
    <t>Vitória da Conquista / Pedro Otacílio Figueiredo</t>
  </si>
  <si>
    <t>Teixeira de Freitas</t>
  </si>
  <si>
    <t>Juazeiro do Norte / Orlando Bezerra de Menezes</t>
  </si>
  <si>
    <t>Internacional Fortaleza / Pinto Martins</t>
  </si>
  <si>
    <t>Carolina / Brigadeiro Lysias Augusto Rodrigues</t>
  </si>
  <si>
    <t>Internacional de São Luís / Marechal Cunha Machado</t>
  </si>
  <si>
    <t>Imperatriz / Prefeito Renato Moreira</t>
  </si>
  <si>
    <t>Internacional de João Pessoa / Presidente Castro Pinto</t>
  </si>
  <si>
    <t>Internacional Campina Grande / Presidente João Suassuna</t>
  </si>
  <si>
    <t>Fernando de Noronha</t>
  </si>
  <si>
    <t>Internacional de Recife-Guararapes / Gilberto Freyre</t>
  </si>
  <si>
    <t>Petrolina / Senador Nilo Coelho</t>
  </si>
  <si>
    <t>Internacional de Parnaíba / Prefeito Dr. João Silva Filho</t>
  </si>
  <si>
    <t>Teresina / Senador Petrônio Portella</t>
  </si>
  <si>
    <t>Internacional de São Gonçalo do Amarante / Governador Aluízio Alves</t>
  </si>
  <si>
    <t>Aracaju / Santa Maria</t>
  </si>
  <si>
    <t>Divinópolis / Brigadeiro Antônio Cabral</t>
  </si>
  <si>
    <t>Governador Valadares / Coronel Altino Machado</t>
  </si>
  <si>
    <t>Juiz De Fora / Francisco de Assis</t>
  </si>
  <si>
    <t>Uberaba / Mario de Almeida Franco</t>
  </si>
  <si>
    <t>Monte Claros / Mário Ribeiro</t>
  </si>
  <si>
    <t>Belo Horizonte / Pampulha / Carlos Drumond de Andrade</t>
  </si>
  <si>
    <t>Patos de Minas</t>
  </si>
  <si>
    <t>Goianá / Regional da Zona da Mata</t>
  </si>
  <si>
    <t>Araxá / Romeu Zema</t>
  </si>
  <si>
    <t>Internacional de Confins / Tancredo Neves</t>
  </si>
  <si>
    <t>Uberlândia / Ten. Cel Aviador César Bombonato</t>
  </si>
  <si>
    <t>Santana do Paraíso / Usiminas</t>
  </si>
  <si>
    <t>Internacional do Rio de Janeiro / Galeão – Antonio Carlos Jobim</t>
  </si>
  <si>
    <t>Campos / Bartolomeu Lisandro</t>
  </si>
  <si>
    <t>Rio de Janeiro / Santos Dumont</t>
  </si>
  <si>
    <t>Bauru - Arealva</t>
  </si>
  <si>
    <t>Internacional de São Paulo / Congonhas</t>
  </si>
  <si>
    <t>Araçatuba / Dario Guarita</t>
  </si>
  <si>
    <t>Marília / Frank Miloye Milenkovich</t>
  </si>
  <si>
    <t>Guarulhos / Governador André Franco Montoro</t>
  </si>
  <si>
    <t>Ribeirão Preto / Leite Lopes</t>
  </si>
  <si>
    <t>São José do Rio Preto / Professor Eriberto Manoel Reino</t>
  </si>
  <si>
    <t>São José dos Campos / Professor Urbano Ernesto Stumpf</t>
  </si>
  <si>
    <t>Campinas / Viracopos</t>
  </si>
  <si>
    <t>Internacional Curitiba / Afonso Pena</t>
  </si>
  <si>
    <t>Internacional de Foz do Iguaçu / Cataratas</t>
  </si>
  <si>
    <t>Cascavel / Coronel Adalberto Mendes da Silva</t>
  </si>
  <si>
    <t>Londrina / Governador José Richa</t>
  </si>
  <si>
    <t>Maringá / Sílvio Name Júnior</t>
  </si>
  <si>
    <t>Passo Fundo / Lauro Kurtz</t>
  </si>
  <si>
    <t>Internacional de Pelotas</t>
  </si>
  <si>
    <t>Caxias do Sul / Regional Hugo Cantergiani</t>
  </si>
  <si>
    <t>Internacional de Uruguaiana / Rubem Berta</t>
  </si>
  <si>
    <t>Internacional de Porto Alegre / Salgado Filho</t>
  </si>
  <si>
    <t>Santa Maria</t>
  </si>
  <si>
    <t>Internacional de Criciúma / Forqulinha</t>
  </si>
  <si>
    <t>Internacional de Florianópolis / Hercílio Luz</t>
  </si>
  <si>
    <t>Joinville / Lauro Carneiro de Loyola</t>
  </si>
  <si>
    <t>Internacional de Navegantes / Ministro Victor Konder</t>
  </si>
  <si>
    <t>Jaguaruna</t>
  </si>
  <si>
    <t>Chapecó / Serafin Enoss Bertaso</t>
  </si>
  <si>
    <t>Rio Verde/ General Leite de Castro</t>
  </si>
  <si>
    <t>Caldas Novas / Nelson Rodrigues Guimarães</t>
  </si>
  <si>
    <t>Goiânia / Santa Genoveva</t>
  </si>
  <si>
    <t>Internacional de Cuiabá / Marechal Rondon</t>
  </si>
  <si>
    <t>Alta Floresta / Piloto Osvaldo Marques Dias</t>
  </si>
  <si>
    <t>Sinop / Presidente João Batista Figueiredo</t>
  </si>
  <si>
    <t>Rondonópolis</t>
  </si>
  <si>
    <t>Internacional de Campo Grande</t>
  </si>
  <si>
    <t>Internacional de Corumbá</t>
  </si>
  <si>
    <t>Três Lagoas / Três Lagoas</t>
  </si>
  <si>
    <r>
      <t xml:space="preserve">Embarques de passageiros </t>
    </r>
    <r>
      <rPr>
        <b/>
        <vertAlign val="superscript"/>
        <sz val="10"/>
        <rFont val="Arial"/>
        <family val="2"/>
      </rPr>
      <t>(1,3)</t>
    </r>
  </si>
  <si>
    <t>Embarques nacionais de passageiros em aeroportos, por mês, segundo Grandes Regiões, Unidades da Federação e aeroportos - Janeiro - Dezembro - 2019</t>
  </si>
  <si>
    <t>Embarques internacionais de passageiros em aeroportos, por mês, segundo Grandes Regiões, Unidades da Federação e aeroportos - Janeiro - Dezembro - 2019</t>
  </si>
  <si>
    <t xml:space="preserve">               3. Dados de 2019 até Dezembro publicado em 20/01/2020 pela ANAC.</t>
  </si>
  <si>
    <t>Fonte: Agência Nacional de Aviação Civil - ANAC - Ministério do Turismo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</si>
</sst>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_);\(0.00\)"/>
    <numFmt numFmtId="186" formatCode="###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.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8"/>
      </right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1" fillId="0" borderId="4" applyFill="0" applyProtection="0">
      <alignment horizontal="center" vertical="center" wrapText="1"/>
    </xf>
    <xf numFmtId="3" fontId="2" fillId="0" borderId="5" applyFill="0" applyProtection="0">
      <alignment horizontal="left" wrapText="1"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8" fillId="21" borderId="8" applyNumberFormat="0" applyAlignment="0" applyProtection="0"/>
    <xf numFmtId="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4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center"/>
    </xf>
    <xf numFmtId="3" fontId="0" fillId="0" borderId="13" xfId="48" applyNumberFormat="1" applyBorder="1">
      <alignment/>
      <protection/>
    </xf>
    <xf numFmtId="3" fontId="8" fillId="0" borderId="13" xfId="48" applyNumberFormat="1" applyFont="1" applyBorder="1" applyAlignment="1">
      <alignment horizontal="right" vertical="top"/>
      <protection/>
    </xf>
    <xf numFmtId="3" fontId="0" fillId="0" borderId="13" xfId="48" applyNumberFormat="1" applyFont="1" applyBorder="1" applyAlignment="1">
      <alignment horizontal="right" vertical="top"/>
      <protection/>
    </xf>
    <xf numFmtId="3" fontId="0" fillId="0" borderId="13" xfId="48" applyNumberFormat="1" applyFont="1" applyBorder="1">
      <alignment/>
      <protection/>
    </xf>
    <xf numFmtId="3" fontId="0" fillId="0" borderId="17" xfId="48" applyNumberFormat="1" applyFont="1" applyBorder="1">
      <alignment/>
      <protection/>
    </xf>
    <xf numFmtId="3" fontId="0" fillId="0" borderId="17" xfId="48" applyNumberFormat="1" applyFont="1" applyBorder="1" applyAlignment="1">
      <alignment horizontal="right" vertical="top"/>
      <protection/>
    </xf>
    <xf numFmtId="3" fontId="9" fillId="0" borderId="13" xfId="48" applyNumberFormat="1" applyFont="1" applyBorder="1" applyAlignment="1">
      <alignment horizontal="right" vertical="top"/>
      <protection/>
    </xf>
    <xf numFmtId="3" fontId="3" fillId="0" borderId="13" xfId="48" applyNumberFormat="1" applyFont="1" applyBorder="1">
      <alignment/>
      <protection/>
    </xf>
    <xf numFmtId="0" fontId="0" fillId="0" borderId="0" xfId="0" applyNumberFormat="1" applyFont="1" applyFill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D1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267</xdr:row>
      <xdr:rowOff>333375</xdr:rowOff>
    </xdr:from>
    <xdr:to>
      <xdr:col>0</xdr:col>
      <xdr:colOff>2743200</xdr:colOff>
      <xdr:row>267</xdr:row>
      <xdr:rowOff>514350</xdr:rowOff>
    </xdr:to>
    <xdr:sp>
      <xdr:nvSpPr>
        <xdr:cNvPr id="1" name="Rectangle 229"/>
        <xdr:cNvSpPr>
          <a:spLocks/>
        </xdr:cNvSpPr>
      </xdr:nvSpPr>
      <xdr:spPr>
        <a:xfrm>
          <a:off x="1238250" y="47920275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1114425</xdr:colOff>
      <xdr:row>267</xdr:row>
      <xdr:rowOff>523875</xdr:rowOff>
    </xdr:from>
    <xdr:to>
      <xdr:col>0</xdr:col>
      <xdr:colOff>2962275</xdr:colOff>
      <xdr:row>267</xdr:row>
      <xdr:rowOff>704850</xdr:rowOff>
    </xdr:to>
    <xdr:sp>
      <xdr:nvSpPr>
        <xdr:cNvPr id="2" name="Rectangle 230"/>
        <xdr:cNvSpPr>
          <a:spLocks/>
        </xdr:cNvSpPr>
      </xdr:nvSpPr>
      <xdr:spPr>
        <a:xfrm>
          <a:off x="1114425" y="4811077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1200150</xdr:colOff>
      <xdr:row>175</xdr:row>
      <xdr:rowOff>323850</xdr:rowOff>
    </xdr:from>
    <xdr:to>
      <xdr:col>0</xdr:col>
      <xdr:colOff>2705100</xdr:colOff>
      <xdr:row>175</xdr:row>
      <xdr:rowOff>504825</xdr:rowOff>
    </xdr:to>
    <xdr:sp>
      <xdr:nvSpPr>
        <xdr:cNvPr id="3" name="Rectangle 229"/>
        <xdr:cNvSpPr>
          <a:spLocks/>
        </xdr:cNvSpPr>
      </xdr:nvSpPr>
      <xdr:spPr>
        <a:xfrm>
          <a:off x="1200150" y="31565850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1076325</xdr:colOff>
      <xdr:row>175</xdr:row>
      <xdr:rowOff>504825</xdr:rowOff>
    </xdr:from>
    <xdr:to>
      <xdr:col>0</xdr:col>
      <xdr:colOff>2924175</xdr:colOff>
      <xdr:row>175</xdr:row>
      <xdr:rowOff>685800</xdr:rowOff>
    </xdr:to>
    <xdr:sp>
      <xdr:nvSpPr>
        <xdr:cNvPr id="4" name="Rectangle 230"/>
        <xdr:cNvSpPr>
          <a:spLocks/>
        </xdr:cNvSpPr>
      </xdr:nvSpPr>
      <xdr:spPr>
        <a:xfrm>
          <a:off x="1076325" y="3174682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1219200</xdr:colOff>
      <xdr:row>92</xdr:row>
      <xdr:rowOff>304800</xdr:rowOff>
    </xdr:from>
    <xdr:to>
      <xdr:col>0</xdr:col>
      <xdr:colOff>2724150</xdr:colOff>
      <xdr:row>92</xdr:row>
      <xdr:rowOff>485775</xdr:rowOff>
    </xdr:to>
    <xdr:sp>
      <xdr:nvSpPr>
        <xdr:cNvPr id="5" name="Rectangle 229"/>
        <xdr:cNvSpPr>
          <a:spLocks/>
        </xdr:cNvSpPr>
      </xdr:nvSpPr>
      <xdr:spPr>
        <a:xfrm>
          <a:off x="1219200" y="16659225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1095375</xdr:colOff>
      <xdr:row>92</xdr:row>
      <xdr:rowOff>495300</xdr:rowOff>
    </xdr:from>
    <xdr:to>
      <xdr:col>0</xdr:col>
      <xdr:colOff>2943225</xdr:colOff>
      <xdr:row>92</xdr:row>
      <xdr:rowOff>676275</xdr:rowOff>
    </xdr:to>
    <xdr:sp>
      <xdr:nvSpPr>
        <xdr:cNvPr id="6" name="Rectangle 230"/>
        <xdr:cNvSpPr>
          <a:spLocks/>
        </xdr:cNvSpPr>
      </xdr:nvSpPr>
      <xdr:spPr>
        <a:xfrm>
          <a:off x="1095375" y="1684972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1219200</xdr:colOff>
      <xdr:row>0</xdr:row>
      <xdr:rowOff>323850</xdr:rowOff>
    </xdr:from>
    <xdr:to>
      <xdr:col>0</xdr:col>
      <xdr:colOff>2724150</xdr:colOff>
      <xdr:row>0</xdr:row>
      <xdr:rowOff>504825</xdr:rowOff>
    </xdr:to>
    <xdr:sp>
      <xdr:nvSpPr>
        <xdr:cNvPr id="7" name="Rectangle 229"/>
        <xdr:cNvSpPr>
          <a:spLocks/>
        </xdr:cNvSpPr>
      </xdr:nvSpPr>
      <xdr:spPr>
        <a:xfrm>
          <a:off x="1219200" y="323850"/>
          <a:ext cx="150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1190625</xdr:colOff>
      <xdr:row>0</xdr:row>
      <xdr:rowOff>552450</xdr:rowOff>
    </xdr:from>
    <xdr:to>
      <xdr:col>0</xdr:col>
      <xdr:colOff>3038475</xdr:colOff>
      <xdr:row>0</xdr:row>
      <xdr:rowOff>733425</xdr:rowOff>
    </xdr:to>
    <xdr:sp>
      <xdr:nvSpPr>
        <xdr:cNvPr id="8" name="Rectangle 230"/>
        <xdr:cNvSpPr>
          <a:spLocks/>
        </xdr:cNvSpPr>
      </xdr:nvSpPr>
      <xdr:spPr>
        <a:xfrm>
          <a:off x="1190625" y="552450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219075</xdr:colOff>
      <xdr:row>1</xdr:row>
      <xdr:rowOff>9525</xdr:rowOff>
    </xdr:to>
    <xdr:grpSp>
      <xdr:nvGrpSpPr>
        <xdr:cNvPr id="9" name="Group 741"/>
        <xdr:cNvGrpSpPr>
          <a:grpSpLocks noChangeAspect="1"/>
        </xdr:cNvGrpSpPr>
      </xdr:nvGrpSpPr>
      <xdr:grpSpPr>
        <a:xfrm>
          <a:off x="0" y="9525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10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Secretária Executiva</a:t>
            </a:r>
          </a:p>
        </xdr:txBody>
      </xdr:sp>
      <xdr:sp>
        <xdr:nvSpPr>
          <xdr:cNvPr id="12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3" name="Imagem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92</xdr:row>
      <xdr:rowOff>0</xdr:rowOff>
    </xdr:from>
    <xdr:to>
      <xdr:col>5</xdr:col>
      <xdr:colOff>219075</xdr:colOff>
      <xdr:row>93</xdr:row>
      <xdr:rowOff>0</xdr:rowOff>
    </xdr:to>
    <xdr:grpSp>
      <xdr:nvGrpSpPr>
        <xdr:cNvPr id="14" name="Group 741"/>
        <xdr:cNvGrpSpPr>
          <a:grpSpLocks noChangeAspect="1"/>
        </xdr:cNvGrpSpPr>
      </xdr:nvGrpSpPr>
      <xdr:grpSpPr>
        <a:xfrm>
          <a:off x="0" y="16354425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15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Secretária Executiva</a:t>
            </a:r>
          </a:p>
        </xdr:txBody>
      </xdr:sp>
      <xdr:sp>
        <xdr:nvSpPr>
          <xdr:cNvPr id="17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8" name="Imagem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175</xdr:row>
      <xdr:rowOff>0</xdr:rowOff>
    </xdr:from>
    <xdr:to>
      <xdr:col>5</xdr:col>
      <xdr:colOff>219075</xdr:colOff>
      <xdr:row>176</xdr:row>
      <xdr:rowOff>0</xdr:rowOff>
    </xdr:to>
    <xdr:grpSp>
      <xdr:nvGrpSpPr>
        <xdr:cNvPr id="19" name="Group 741"/>
        <xdr:cNvGrpSpPr>
          <a:grpSpLocks noChangeAspect="1"/>
        </xdr:cNvGrpSpPr>
      </xdr:nvGrpSpPr>
      <xdr:grpSpPr>
        <a:xfrm>
          <a:off x="0" y="31242000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20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Secretária Executiva</a:t>
            </a:r>
          </a:p>
        </xdr:txBody>
      </xdr:sp>
      <xdr:sp>
        <xdr:nvSpPr>
          <xdr:cNvPr id="22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23" name="Imagem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267</xdr:row>
      <xdr:rowOff>0</xdr:rowOff>
    </xdr:from>
    <xdr:to>
      <xdr:col>5</xdr:col>
      <xdr:colOff>219075</xdr:colOff>
      <xdr:row>268</xdr:row>
      <xdr:rowOff>0</xdr:rowOff>
    </xdr:to>
    <xdr:grpSp>
      <xdr:nvGrpSpPr>
        <xdr:cNvPr id="24" name="Group 741"/>
        <xdr:cNvGrpSpPr>
          <a:grpSpLocks noChangeAspect="1"/>
        </xdr:cNvGrpSpPr>
      </xdr:nvGrpSpPr>
      <xdr:grpSpPr>
        <a:xfrm>
          <a:off x="0" y="47586900"/>
          <a:ext cx="7658100" cy="1009650"/>
          <a:chOff x="0" y="1"/>
          <a:chExt cx="804" cy="106"/>
        </a:xfrm>
        <a:solidFill>
          <a:srgbClr val="FFFFFF"/>
        </a:solidFill>
      </xdr:grpSpPr>
      <xdr:sp>
        <xdr:nvSpPr>
          <xdr:cNvPr id="25" name="AutoShape 740"/>
          <xdr:cNvSpPr>
            <a:spLocks noChangeAspect="1"/>
          </xdr:cNvSpPr>
        </xdr:nvSpPr>
        <xdr:spPr>
          <a:xfrm>
            <a:off x="0" y="1"/>
            <a:ext cx="790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744"/>
          <xdr:cNvSpPr>
            <a:spLocks/>
          </xdr:cNvSpPr>
        </xdr:nvSpPr>
        <xdr:spPr>
          <a:xfrm>
            <a:off x="372" y="45"/>
            <a:ext cx="19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Secretária Executiva</a:t>
            </a:r>
          </a:p>
        </xdr:txBody>
      </xdr:sp>
      <xdr:sp>
        <xdr:nvSpPr>
          <xdr:cNvPr id="27" name="Rectangle 746"/>
          <xdr:cNvSpPr>
            <a:spLocks/>
          </xdr:cNvSpPr>
        </xdr:nvSpPr>
        <xdr:spPr>
          <a:xfrm>
            <a:off x="600" y="44"/>
            <a:ext cx="20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28" name="Imagem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9"/>
            <a:ext cx="91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showGridLines="0" tabSelected="1" zoomScaleSheetLayoutView="55" zoomScalePageLayoutView="0" workbookViewId="0" topLeftCell="A1">
      <selection activeCell="A1" sqref="A1:M1"/>
    </sheetView>
  </sheetViews>
  <sheetFormatPr defaultColWidth="9.140625" defaultRowHeight="12.75"/>
  <cols>
    <col min="1" max="1" width="60.7109375" style="12" customWidth="1"/>
    <col min="2" max="9" width="12.7109375" style="12" customWidth="1"/>
    <col min="10" max="10" width="12.7109375" style="11" customWidth="1"/>
    <col min="11" max="12" width="12.7109375" style="12" customWidth="1"/>
    <col min="13" max="13" width="12.7109375" style="11" customWidth="1"/>
    <col min="14" max="14" width="9.140625" style="11" customWidth="1"/>
    <col min="15" max="16384" width="9.140625" style="12" customWidth="1"/>
  </cols>
  <sheetData>
    <row r="1" spans="1:13" ht="79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13" customFormat="1" ht="30" customHeight="1">
      <c r="A2" s="51" t="s">
        <v>173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4"/>
    </row>
    <row r="3" spans="1:14" s="13" customFormat="1" ht="13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5"/>
      <c r="N3" s="24"/>
    </row>
    <row r="4" spans="1:13" ht="12.75" customHeight="1">
      <c r="A4" s="52" t="s">
        <v>59</v>
      </c>
      <c r="B4" s="48" t="s">
        <v>172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2"/>
      <c r="B5" s="46" t="s">
        <v>55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>
      <c r="A6" s="53"/>
      <c r="B6" s="9" t="s">
        <v>43</v>
      </c>
      <c r="C6" s="9" t="s">
        <v>44</v>
      </c>
      <c r="D6" s="9" t="s">
        <v>45</v>
      </c>
      <c r="E6" s="9" t="s">
        <v>46</v>
      </c>
      <c r="F6" s="9" t="s">
        <v>47</v>
      </c>
      <c r="G6" s="9" t="s">
        <v>48</v>
      </c>
      <c r="H6" s="9" t="s">
        <v>49</v>
      </c>
      <c r="I6" s="9" t="s">
        <v>50</v>
      </c>
      <c r="J6" s="9" t="s">
        <v>51</v>
      </c>
      <c r="K6" s="9" t="s">
        <v>52</v>
      </c>
      <c r="L6" s="9" t="s">
        <v>53</v>
      </c>
      <c r="M6" s="10" t="s">
        <v>54</v>
      </c>
    </row>
    <row r="7" spans="1:13" ht="12.75">
      <c r="A7" s="3" t="s">
        <v>38</v>
      </c>
      <c r="B7" s="16">
        <f>SUM(B8,B54,B99,B132,B153)</f>
        <v>9106120</v>
      </c>
      <c r="C7" s="16">
        <f aca="true" t="shared" si="0" ref="C7:I7">SUM(C8,C54,C99,C132,C153)</f>
        <v>7561155</v>
      </c>
      <c r="D7" s="16">
        <f t="shared" si="0"/>
        <v>7911492</v>
      </c>
      <c r="E7" s="16">
        <f t="shared" si="0"/>
        <v>7525889</v>
      </c>
      <c r="F7" s="16">
        <f t="shared" si="0"/>
        <v>7291262</v>
      </c>
      <c r="G7" s="16">
        <f t="shared" si="0"/>
        <v>7124859</v>
      </c>
      <c r="H7" s="16">
        <f t="shared" si="0"/>
        <v>8735797</v>
      </c>
      <c r="I7" s="16">
        <f t="shared" si="0"/>
        <v>8048828</v>
      </c>
      <c r="J7" s="16">
        <f>SUM(J8,J54,J99,J132,J153)</f>
        <v>7966246</v>
      </c>
      <c r="K7" s="16">
        <f>SUM(K8,K54,K99,K132,K153)</f>
        <v>8561426</v>
      </c>
      <c r="L7" s="16">
        <f>SUM(L8,L54,L99,L132,L153)</f>
        <v>8274346</v>
      </c>
      <c r="M7" s="17">
        <f>SUM(M8,M54,M99,M132,M153)</f>
        <v>9054750</v>
      </c>
    </row>
    <row r="8" spans="1:13" ht="12.75" customHeight="1">
      <c r="A8" s="2" t="s">
        <v>0</v>
      </c>
      <c r="B8" s="1">
        <f aca="true" t="shared" si="1" ref="B8:I8">SUM(B9,B12,B14,B31,B44,B49,B51)</f>
        <v>479083</v>
      </c>
      <c r="C8" s="1">
        <f t="shared" si="1"/>
        <v>397733</v>
      </c>
      <c r="D8" s="1">
        <f t="shared" si="1"/>
        <v>388701.99999999994</v>
      </c>
      <c r="E8" s="1">
        <f t="shared" si="1"/>
        <v>389596.00000000006</v>
      </c>
      <c r="F8" s="1">
        <f t="shared" si="1"/>
        <v>398339</v>
      </c>
      <c r="G8" s="1">
        <f t="shared" si="1"/>
        <v>410916</v>
      </c>
      <c r="H8" s="1">
        <f t="shared" si="1"/>
        <v>500898.00000000006</v>
      </c>
      <c r="I8" s="1">
        <f t="shared" si="1"/>
        <v>461474</v>
      </c>
      <c r="J8" s="1">
        <f>SUM(J9,J12,J14,J31,J44,J49,J51)</f>
        <v>445995.9999999999</v>
      </c>
      <c r="K8" s="1">
        <f>SUM(K9,K12,K14,K31,K44,K49,K51)</f>
        <v>467934</v>
      </c>
      <c r="L8" s="1">
        <f>SUM(L9,L12,L14,L31,L44,L49,L51)</f>
        <v>456336</v>
      </c>
      <c r="M8" s="34">
        <f>SUM(M9,M12,M14,M31,M44,M49,M51)</f>
        <v>504066</v>
      </c>
    </row>
    <row r="9" spans="1:14" s="27" customFormat="1" ht="12.75" customHeight="1">
      <c r="A9" s="7" t="s">
        <v>1</v>
      </c>
      <c r="B9" s="43">
        <v>17539</v>
      </c>
      <c r="C9" s="43">
        <v>16661</v>
      </c>
      <c r="D9" s="43">
        <v>17025</v>
      </c>
      <c r="E9" s="43">
        <v>15207</v>
      </c>
      <c r="F9" s="43">
        <v>13924</v>
      </c>
      <c r="G9" s="43">
        <v>14943</v>
      </c>
      <c r="H9" s="43">
        <v>17302</v>
      </c>
      <c r="I9" s="43">
        <v>19969</v>
      </c>
      <c r="J9" s="43">
        <v>16409</v>
      </c>
      <c r="K9" s="43">
        <v>16337</v>
      </c>
      <c r="L9" s="16">
        <v>17883</v>
      </c>
      <c r="M9" s="17">
        <v>19446</v>
      </c>
      <c r="N9" s="26"/>
    </row>
    <row r="10" spans="1:13" ht="12.75" customHeight="1">
      <c r="A10" s="8" t="s">
        <v>85</v>
      </c>
      <c r="B10" s="38">
        <v>3076</v>
      </c>
      <c r="C10" s="38">
        <v>2709</v>
      </c>
      <c r="D10" s="38">
        <v>2908</v>
      </c>
      <c r="E10" s="38">
        <v>2089</v>
      </c>
      <c r="F10" s="38">
        <v>2059</v>
      </c>
      <c r="G10" s="38">
        <v>2370</v>
      </c>
      <c r="H10" s="38">
        <v>2175</v>
      </c>
      <c r="I10" s="38">
        <v>3181</v>
      </c>
      <c r="J10" s="38">
        <v>2421</v>
      </c>
      <c r="K10" s="38">
        <v>2071</v>
      </c>
      <c r="L10" s="18">
        <v>2422</v>
      </c>
      <c r="M10" s="28">
        <v>2366</v>
      </c>
    </row>
    <row r="11" spans="1:13" ht="12.75" customHeight="1">
      <c r="A11" s="8" t="s">
        <v>86</v>
      </c>
      <c r="B11" s="38">
        <v>14463</v>
      </c>
      <c r="C11" s="38">
        <v>13952</v>
      </c>
      <c r="D11" s="38">
        <v>14117</v>
      </c>
      <c r="E11" s="38">
        <v>13118</v>
      </c>
      <c r="F11" s="38">
        <v>11865</v>
      </c>
      <c r="G11" s="38">
        <v>12573</v>
      </c>
      <c r="H11" s="38">
        <v>15127</v>
      </c>
      <c r="I11" s="38">
        <v>16788</v>
      </c>
      <c r="J11" s="38">
        <v>13988</v>
      </c>
      <c r="K11" s="38">
        <v>14266</v>
      </c>
      <c r="L11" s="18">
        <v>15461</v>
      </c>
      <c r="M11" s="28">
        <v>17080</v>
      </c>
    </row>
    <row r="12" spans="1:14" s="27" customFormat="1" ht="12.75" customHeight="1">
      <c r="A12" s="7" t="s">
        <v>2</v>
      </c>
      <c r="B12" s="43">
        <v>25741</v>
      </c>
      <c r="C12" s="43">
        <v>23535</v>
      </c>
      <c r="D12" s="43">
        <v>20933</v>
      </c>
      <c r="E12" s="43">
        <v>20459</v>
      </c>
      <c r="F12" s="43">
        <v>22563</v>
      </c>
      <c r="G12" s="43">
        <v>22946</v>
      </c>
      <c r="H12" s="43">
        <v>32850</v>
      </c>
      <c r="I12" s="43">
        <v>25595</v>
      </c>
      <c r="J12" s="43">
        <v>26315</v>
      </c>
      <c r="K12" s="43">
        <v>27048</v>
      </c>
      <c r="L12" s="16">
        <v>28649</v>
      </c>
      <c r="M12" s="17">
        <v>30850</v>
      </c>
      <c r="N12" s="26"/>
    </row>
    <row r="13" spans="1:13" ht="12.75" customHeight="1">
      <c r="A13" s="8" t="s">
        <v>87</v>
      </c>
      <c r="B13" s="38">
        <v>25741</v>
      </c>
      <c r="C13" s="38">
        <v>23535</v>
      </c>
      <c r="D13" s="38">
        <v>20933</v>
      </c>
      <c r="E13" s="38">
        <v>20459</v>
      </c>
      <c r="F13" s="38">
        <v>22563</v>
      </c>
      <c r="G13" s="38">
        <v>22946</v>
      </c>
      <c r="H13" s="38">
        <v>32850</v>
      </c>
      <c r="I13" s="38">
        <v>25595</v>
      </c>
      <c r="J13" s="38">
        <v>26315</v>
      </c>
      <c r="K13" s="38">
        <v>27048</v>
      </c>
      <c r="L13" s="18">
        <v>28649</v>
      </c>
      <c r="M13" s="28">
        <v>30850</v>
      </c>
    </row>
    <row r="14" spans="1:14" s="27" customFormat="1" ht="12.75" customHeight="1">
      <c r="A14" s="7" t="s">
        <v>3</v>
      </c>
      <c r="B14" s="38">
        <v>146367.99999999997</v>
      </c>
      <c r="C14" s="38">
        <v>112820.00000000001</v>
      </c>
      <c r="D14" s="38">
        <v>114086.00000000001</v>
      </c>
      <c r="E14" s="38">
        <v>114494.00000000004</v>
      </c>
      <c r="F14" s="38">
        <v>115697</v>
      </c>
      <c r="G14" s="38">
        <v>126080.99999999999</v>
      </c>
      <c r="H14" s="38">
        <v>142976</v>
      </c>
      <c r="I14" s="38">
        <v>138314.00000000003</v>
      </c>
      <c r="J14" s="38">
        <v>130572.99999999997</v>
      </c>
      <c r="K14" s="38">
        <v>139656.00000000003</v>
      </c>
      <c r="L14" s="16">
        <v>134810.00000000003</v>
      </c>
      <c r="M14" s="17">
        <v>157859.99999999997</v>
      </c>
      <c r="N14" s="26"/>
    </row>
    <row r="15" spans="1:13" ht="12.75" customHeight="1">
      <c r="A15" s="8" t="s">
        <v>60</v>
      </c>
      <c r="B15" s="38">
        <v>332</v>
      </c>
      <c r="C15" s="38">
        <v>221</v>
      </c>
      <c r="D15" s="38">
        <v>45</v>
      </c>
      <c r="E15" s="38">
        <v>0</v>
      </c>
      <c r="F15" s="38">
        <v>0</v>
      </c>
      <c r="G15" s="38">
        <v>0</v>
      </c>
      <c r="H15" s="38">
        <v>0</v>
      </c>
      <c r="I15" s="38">
        <v>26</v>
      </c>
      <c r="J15" s="38">
        <v>177</v>
      </c>
      <c r="K15" s="38">
        <v>404</v>
      </c>
      <c r="L15" s="18">
        <v>112</v>
      </c>
      <c r="M15" s="28">
        <v>0</v>
      </c>
    </row>
    <row r="16" spans="1:13" ht="12.75" customHeight="1">
      <c r="A16" s="8" t="s">
        <v>61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18">
        <v>0</v>
      </c>
      <c r="M16" s="28">
        <v>0</v>
      </c>
    </row>
    <row r="17" spans="1:13" ht="12.75" customHeight="1">
      <c r="A17" s="8" t="s">
        <v>62</v>
      </c>
      <c r="B17" s="38">
        <v>859</v>
      </c>
      <c r="C17" s="38">
        <v>655</v>
      </c>
      <c r="D17" s="38">
        <v>738</v>
      </c>
      <c r="E17" s="38">
        <v>836</v>
      </c>
      <c r="F17" s="38">
        <v>810</v>
      </c>
      <c r="G17" s="38">
        <v>669</v>
      </c>
      <c r="H17" s="38">
        <v>765</v>
      </c>
      <c r="I17" s="38">
        <v>822</v>
      </c>
      <c r="J17" s="38">
        <v>752</v>
      </c>
      <c r="K17" s="38">
        <v>793</v>
      </c>
      <c r="L17" s="18">
        <v>693</v>
      </c>
      <c r="M17" s="28">
        <v>685</v>
      </c>
    </row>
    <row r="18" spans="1:13" ht="12.75" customHeight="1">
      <c r="A18" s="8" t="s">
        <v>63</v>
      </c>
      <c r="B18" s="38">
        <v>179</v>
      </c>
      <c r="C18" s="38">
        <v>208</v>
      </c>
      <c r="D18" s="38">
        <v>229</v>
      </c>
      <c r="E18" s="38">
        <v>252</v>
      </c>
      <c r="F18" s="38">
        <v>252</v>
      </c>
      <c r="G18" s="38">
        <v>137</v>
      </c>
      <c r="H18" s="38">
        <v>215</v>
      </c>
      <c r="I18" s="38">
        <v>217</v>
      </c>
      <c r="J18" s="38">
        <v>222</v>
      </c>
      <c r="K18" s="38">
        <v>106</v>
      </c>
      <c r="L18" s="18">
        <v>0</v>
      </c>
      <c r="M18" s="28">
        <v>19</v>
      </c>
    </row>
    <row r="19" spans="1:13" ht="12.75" customHeight="1">
      <c r="A19" s="8" t="s">
        <v>88</v>
      </c>
      <c r="B19" s="38">
        <v>138056</v>
      </c>
      <c r="C19" s="38">
        <v>106029</v>
      </c>
      <c r="D19" s="38">
        <v>107243</v>
      </c>
      <c r="E19" s="38">
        <v>107192</v>
      </c>
      <c r="F19" s="38">
        <v>108474</v>
      </c>
      <c r="G19" s="38">
        <v>117144</v>
      </c>
      <c r="H19" s="38">
        <v>133144</v>
      </c>
      <c r="I19" s="38">
        <v>130869</v>
      </c>
      <c r="J19" s="38">
        <v>123524</v>
      </c>
      <c r="K19" s="38">
        <v>132824</v>
      </c>
      <c r="L19" s="18">
        <v>129280</v>
      </c>
      <c r="M19" s="28">
        <v>152341</v>
      </c>
    </row>
    <row r="20" spans="1:13" ht="12.75" customHeight="1">
      <c r="A20" s="8" t="s">
        <v>64</v>
      </c>
      <c r="B20" s="38">
        <v>501</v>
      </c>
      <c r="C20" s="38">
        <v>467</v>
      </c>
      <c r="D20" s="38">
        <v>381</v>
      </c>
      <c r="E20" s="38">
        <v>498</v>
      </c>
      <c r="F20" s="38">
        <v>357</v>
      </c>
      <c r="G20" s="38">
        <v>429</v>
      </c>
      <c r="H20" s="38">
        <v>461</v>
      </c>
      <c r="I20" s="38">
        <v>453</v>
      </c>
      <c r="J20" s="38">
        <v>205</v>
      </c>
      <c r="K20" s="38">
        <v>259</v>
      </c>
      <c r="L20" s="18">
        <v>0</v>
      </c>
      <c r="M20" s="28">
        <v>42</v>
      </c>
    </row>
    <row r="21" spans="1:13" ht="12.75" customHeight="1">
      <c r="A21" s="8" t="s">
        <v>65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8">
        <v>0</v>
      </c>
      <c r="M21" s="28">
        <v>0</v>
      </c>
    </row>
    <row r="22" spans="1:13" ht="12.75" customHeight="1">
      <c r="A22" s="8" t="s">
        <v>89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18">
        <v>0</v>
      </c>
      <c r="M22" s="28">
        <v>0</v>
      </c>
    </row>
    <row r="23" spans="1:13" ht="12.75" customHeight="1">
      <c r="A23" s="8" t="s">
        <v>66</v>
      </c>
      <c r="B23" s="38">
        <v>136</v>
      </c>
      <c r="C23" s="38">
        <v>132</v>
      </c>
      <c r="D23" s="38">
        <v>112</v>
      </c>
      <c r="E23" s="38">
        <v>133</v>
      </c>
      <c r="F23" s="38">
        <v>98</v>
      </c>
      <c r="G23" s="38">
        <v>69</v>
      </c>
      <c r="H23" s="38">
        <v>95</v>
      </c>
      <c r="I23" s="38">
        <v>70</v>
      </c>
      <c r="J23" s="38">
        <v>47</v>
      </c>
      <c r="K23" s="38">
        <v>56</v>
      </c>
      <c r="L23" s="18">
        <v>66</v>
      </c>
      <c r="M23" s="28">
        <v>91</v>
      </c>
    </row>
    <row r="24" spans="1:13" ht="12.75" customHeight="1">
      <c r="A24" s="8" t="s">
        <v>67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18">
        <v>0</v>
      </c>
      <c r="M24" s="28">
        <v>0</v>
      </c>
    </row>
    <row r="25" spans="1:13" ht="12.75" customHeight="1">
      <c r="A25" s="8" t="s">
        <v>68</v>
      </c>
      <c r="B25" s="38">
        <v>0</v>
      </c>
      <c r="C25" s="38">
        <v>0</v>
      </c>
      <c r="D25" s="38">
        <v>25</v>
      </c>
      <c r="E25" s="38">
        <v>41</v>
      </c>
      <c r="F25" s="38">
        <v>69</v>
      </c>
      <c r="G25" s="38">
        <v>53</v>
      </c>
      <c r="H25" s="38">
        <v>85</v>
      </c>
      <c r="I25" s="38">
        <v>55</v>
      </c>
      <c r="J25" s="38">
        <v>66</v>
      </c>
      <c r="K25" s="38">
        <v>58</v>
      </c>
      <c r="L25" s="18">
        <v>66</v>
      </c>
      <c r="M25" s="28">
        <v>83</v>
      </c>
    </row>
    <row r="26" spans="1:13" ht="12.75" customHeight="1">
      <c r="A26" s="8" t="s">
        <v>90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18">
        <v>0</v>
      </c>
      <c r="M26" s="28">
        <v>0</v>
      </c>
    </row>
    <row r="27" spans="1:13" ht="12.75" customHeight="1">
      <c r="A27" s="8" t="s">
        <v>69</v>
      </c>
      <c r="B27" s="38">
        <v>1101</v>
      </c>
      <c r="C27" s="38">
        <v>1159</v>
      </c>
      <c r="D27" s="38">
        <v>1328</v>
      </c>
      <c r="E27" s="38">
        <v>1418</v>
      </c>
      <c r="F27" s="38">
        <v>1788</v>
      </c>
      <c r="G27" s="38">
        <v>3513</v>
      </c>
      <c r="H27" s="38">
        <v>4125</v>
      </c>
      <c r="I27" s="38">
        <v>1487</v>
      </c>
      <c r="J27" s="38">
        <v>1305</v>
      </c>
      <c r="K27" s="38">
        <v>1127</v>
      </c>
      <c r="L27" s="18">
        <v>582</v>
      </c>
      <c r="M27" s="28">
        <v>653</v>
      </c>
    </row>
    <row r="28" spans="1:13" ht="12.75" customHeight="1">
      <c r="A28" s="8" t="s">
        <v>91</v>
      </c>
      <c r="B28" s="38">
        <v>385</v>
      </c>
      <c r="C28" s="38">
        <v>384</v>
      </c>
      <c r="D28" s="38">
        <v>439</v>
      </c>
      <c r="E28" s="38">
        <v>518</v>
      </c>
      <c r="F28" s="38">
        <v>507</v>
      </c>
      <c r="G28" s="38">
        <v>438</v>
      </c>
      <c r="H28" s="38">
        <v>527</v>
      </c>
      <c r="I28" s="38">
        <v>489</v>
      </c>
      <c r="J28" s="38">
        <v>523</v>
      </c>
      <c r="K28" s="38">
        <v>428</v>
      </c>
      <c r="L28" s="18">
        <v>284</v>
      </c>
      <c r="M28" s="28">
        <v>227</v>
      </c>
    </row>
    <row r="29" spans="1:13" ht="12.75" customHeight="1">
      <c r="A29" s="8" t="s">
        <v>92</v>
      </c>
      <c r="B29" s="38">
        <v>3064</v>
      </c>
      <c r="C29" s="38">
        <v>2577</v>
      </c>
      <c r="D29" s="38">
        <v>2314</v>
      </c>
      <c r="E29" s="38">
        <v>2334</v>
      </c>
      <c r="F29" s="38">
        <v>2128</v>
      </c>
      <c r="G29" s="38">
        <v>2446</v>
      </c>
      <c r="H29" s="38">
        <v>2322</v>
      </c>
      <c r="I29" s="38">
        <v>2432</v>
      </c>
      <c r="J29" s="38">
        <v>2364</v>
      </c>
      <c r="K29" s="38">
        <v>2229</v>
      </c>
      <c r="L29" s="18">
        <v>2490</v>
      </c>
      <c r="M29" s="28">
        <v>2472</v>
      </c>
    </row>
    <row r="30" spans="1:13" ht="12.75" customHeight="1">
      <c r="A30" s="8" t="s">
        <v>4</v>
      </c>
      <c r="B30" s="38">
        <v>1755</v>
      </c>
      <c r="C30" s="38">
        <v>988</v>
      </c>
      <c r="D30" s="38">
        <v>1232</v>
      </c>
      <c r="E30" s="38">
        <v>1272</v>
      </c>
      <c r="F30" s="38">
        <v>1214</v>
      </c>
      <c r="G30" s="38">
        <v>1183</v>
      </c>
      <c r="H30" s="38">
        <v>1237</v>
      </c>
      <c r="I30" s="38">
        <v>1394</v>
      </c>
      <c r="J30" s="38">
        <v>1388</v>
      </c>
      <c r="K30" s="38">
        <v>1372</v>
      </c>
      <c r="L30" s="18">
        <v>1237</v>
      </c>
      <c r="M30" s="28">
        <v>1247</v>
      </c>
    </row>
    <row r="31" spans="1:14" s="27" customFormat="1" ht="12.75">
      <c r="A31" s="7" t="s">
        <v>5</v>
      </c>
      <c r="B31" s="43">
        <v>202327</v>
      </c>
      <c r="C31" s="43">
        <v>169019</v>
      </c>
      <c r="D31" s="43">
        <v>160472.99999999994</v>
      </c>
      <c r="E31" s="43">
        <v>163714</v>
      </c>
      <c r="F31" s="43">
        <v>168806.99999999997</v>
      </c>
      <c r="G31" s="43">
        <v>171457</v>
      </c>
      <c r="H31" s="43">
        <v>219317.00000000006</v>
      </c>
      <c r="I31" s="43">
        <v>193964</v>
      </c>
      <c r="J31" s="43">
        <v>192521.99999999994</v>
      </c>
      <c r="K31" s="43">
        <v>201856.99999999997</v>
      </c>
      <c r="L31" s="16">
        <v>198157</v>
      </c>
      <c r="M31" s="17">
        <v>209821</v>
      </c>
      <c r="N31" s="26"/>
    </row>
    <row r="32" spans="1:13" ht="12.75" customHeight="1">
      <c r="A32" s="8" t="s">
        <v>6</v>
      </c>
      <c r="B32" s="38">
        <v>3881</v>
      </c>
      <c r="C32" s="38">
        <v>3575</v>
      </c>
      <c r="D32" s="38">
        <v>3679</v>
      </c>
      <c r="E32" s="38">
        <v>3847</v>
      </c>
      <c r="F32" s="38">
        <v>4181</v>
      </c>
      <c r="G32" s="38">
        <v>4049</v>
      </c>
      <c r="H32" s="38">
        <v>4174</v>
      </c>
      <c r="I32" s="38">
        <v>4357</v>
      </c>
      <c r="J32" s="38">
        <v>4216</v>
      </c>
      <c r="K32" s="38">
        <v>4166</v>
      </c>
      <c r="L32" s="18">
        <v>4116</v>
      </c>
      <c r="M32" s="28">
        <v>4634</v>
      </c>
    </row>
    <row r="33" spans="1:13" ht="12.75" customHeight="1">
      <c r="A33" s="8" t="s">
        <v>7</v>
      </c>
      <c r="B33" s="38">
        <v>4126</v>
      </c>
      <c r="C33" s="38">
        <v>4794</v>
      </c>
      <c r="D33" s="38">
        <v>4785</v>
      </c>
      <c r="E33" s="38">
        <v>5342</v>
      </c>
      <c r="F33" s="38">
        <v>5526</v>
      </c>
      <c r="G33" s="38">
        <v>5155</v>
      </c>
      <c r="H33" s="38">
        <v>6073</v>
      </c>
      <c r="I33" s="38">
        <v>6365</v>
      </c>
      <c r="J33" s="38">
        <v>6027</v>
      </c>
      <c r="K33" s="38">
        <v>6850</v>
      </c>
      <c r="L33" s="18">
        <v>6344</v>
      </c>
      <c r="M33" s="28">
        <v>7365</v>
      </c>
    </row>
    <row r="34" spans="1:13" ht="12.75" customHeight="1">
      <c r="A34" s="8" t="s">
        <v>70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18">
        <v>0</v>
      </c>
      <c r="M34" s="28">
        <v>0</v>
      </c>
    </row>
    <row r="35" spans="1:13" ht="12.75" customHeight="1">
      <c r="A35" s="8" t="s">
        <v>93</v>
      </c>
      <c r="B35" s="38">
        <v>157283</v>
      </c>
      <c r="C35" s="38">
        <v>133500</v>
      </c>
      <c r="D35" s="38">
        <v>125893</v>
      </c>
      <c r="E35" s="38">
        <v>128667</v>
      </c>
      <c r="F35" s="38">
        <v>131983</v>
      </c>
      <c r="G35" s="38">
        <v>132841</v>
      </c>
      <c r="H35" s="38">
        <v>170655</v>
      </c>
      <c r="I35" s="38">
        <v>145002</v>
      </c>
      <c r="J35" s="38">
        <v>143396</v>
      </c>
      <c r="K35" s="38">
        <v>151195</v>
      </c>
      <c r="L35" s="18">
        <v>149356</v>
      </c>
      <c r="M35" s="28">
        <v>158517</v>
      </c>
    </row>
    <row r="36" spans="1:13" ht="12.75" customHeight="1">
      <c r="A36" s="8" t="s">
        <v>71</v>
      </c>
      <c r="B36" s="38">
        <v>673</v>
      </c>
      <c r="C36" s="38">
        <v>817</v>
      </c>
      <c r="D36" s="38">
        <v>757</v>
      </c>
      <c r="E36" s="38">
        <v>1027</v>
      </c>
      <c r="F36" s="38">
        <v>821</v>
      </c>
      <c r="G36" s="38">
        <v>859</v>
      </c>
      <c r="H36" s="38">
        <v>970</v>
      </c>
      <c r="I36" s="38">
        <v>953</v>
      </c>
      <c r="J36" s="38">
        <v>793</v>
      </c>
      <c r="K36" s="38">
        <v>643</v>
      </c>
      <c r="L36" s="18">
        <v>367</v>
      </c>
      <c r="M36" s="28">
        <v>365</v>
      </c>
    </row>
    <row r="37" spans="1:13" ht="12.75" customHeight="1">
      <c r="A37" s="8" t="s">
        <v>94</v>
      </c>
      <c r="B37" s="38">
        <v>11848</v>
      </c>
      <c r="C37" s="38">
        <v>9285</v>
      </c>
      <c r="D37" s="38">
        <v>9151</v>
      </c>
      <c r="E37" s="38">
        <v>9894</v>
      </c>
      <c r="F37" s="38">
        <v>10469</v>
      </c>
      <c r="G37" s="38">
        <v>10489</v>
      </c>
      <c r="H37" s="38">
        <v>12668</v>
      </c>
      <c r="I37" s="38">
        <v>13787</v>
      </c>
      <c r="J37" s="38">
        <v>12648</v>
      </c>
      <c r="K37" s="38">
        <v>13067</v>
      </c>
      <c r="L37" s="18">
        <v>12315</v>
      </c>
      <c r="M37" s="28">
        <v>13274</v>
      </c>
    </row>
    <row r="38" spans="1:13" ht="12.75" customHeight="1">
      <c r="A38" s="8" t="s">
        <v>95</v>
      </c>
      <c r="B38" s="38">
        <v>24106</v>
      </c>
      <c r="C38" s="38">
        <v>16615</v>
      </c>
      <c r="D38" s="38">
        <v>15770</v>
      </c>
      <c r="E38" s="38">
        <v>14484</v>
      </c>
      <c r="F38" s="38">
        <v>15302</v>
      </c>
      <c r="G38" s="38">
        <v>17580</v>
      </c>
      <c r="H38" s="38">
        <v>24271</v>
      </c>
      <c r="I38" s="38">
        <v>22848</v>
      </c>
      <c r="J38" s="38">
        <v>24874</v>
      </c>
      <c r="K38" s="38">
        <v>25569</v>
      </c>
      <c r="L38" s="18">
        <v>25342</v>
      </c>
      <c r="M38" s="28">
        <v>25331</v>
      </c>
    </row>
    <row r="39" spans="1:13" ht="12.75" customHeight="1">
      <c r="A39" s="8" t="s">
        <v>96</v>
      </c>
      <c r="B39" s="38">
        <v>0</v>
      </c>
      <c r="C39" s="38">
        <v>0</v>
      </c>
      <c r="D39" s="38">
        <v>3</v>
      </c>
      <c r="E39" s="38">
        <v>7</v>
      </c>
      <c r="F39" s="38">
        <v>17</v>
      </c>
      <c r="G39" s="38">
        <v>4</v>
      </c>
      <c r="H39" s="38">
        <v>8</v>
      </c>
      <c r="I39" s="38">
        <v>17</v>
      </c>
      <c r="J39" s="38">
        <v>9</v>
      </c>
      <c r="K39" s="38">
        <v>54</v>
      </c>
      <c r="L39" s="18">
        <v>40</v>
      </c>
      <c r="M39" s="28">
        <v>8</v>
      </c>
    </row>
    <row r="40" spans="1:13" ht="12.75" customHeight="1">
      <c r="A40" s="8" t="s">
        <v>97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18">
        <v>0</v>
      </c>
      <c r="M40" s="28">
        <v>0</v>
      </c>
    </row>
    <row r="41" spans="1:13" ht="12.75" customHeight="1">
      <c r="A41" s="8" t="s">
        <v>72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18">
        <v>0</v>
      </c>
      <c r="M41" s="28">
        <v>0</v>
      </c>
    </row>
    <row r="42" spans="1:13" ht="12.75" customHeight="1">
      <c r="A42" s="8" t="s">
        <v>98</v>
      </c>
      <c r="B42" s="38">
        <v>410</v>
      </c>
      <c r="C42" s="38">
        <v>433</v>
      </c>
      <c r="D42" s="38">
        <v>435</v>
      </c>
      <c r="E42" s="38">
        <v>446</v>
      </c>
      <c r="F42" s="38">
        <v>508</v>
      </c>
      <c r="G42" s="38">
        <v>480</v>
      </c>
      <c r="H42" s="38">
        <v>498</v>
      </c>
      <c r="I42" s="38">
        <v>635</v>
      </c>
      <c r="J42" s="38">
        <v>559</v>
      </c>
      <c r="K42" s="38">
        <v>313</v>
      </c>
      <c r="L42" s="18">
        <v>277</v>
      </c>
      <c r="M42" s="28">
        <v>327</v>
      </c>
    </row>
    <row r="43" spans="1:13" ht="12.75" customHeight="1">
      <c r="A43" s="8" t="s">
        <v>73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8">
        <v>0</v>
      </c>
      <c r="M43" s="28">
        <v>0</v>
      </c>
    </row>
    <row r="44" spans="1:14" s="27" customFormat="1" ht="12.75" customHeight="1">
      <c r="A44" s="7" t="s">
        <v>8</v>
      </c>
      <c r="B44" s="43">
        <v>47002</v>
      </c>
      <c r="C44" s="43">
        <v>38201</v>
      </c>
      <c r="D44" s="43">
        <v>36534</v>
      </c>
      <c r="E44" s="43">
        <v>36484</v>
      </c>
      <c r="F44" s="43">
        <v>35944</v>
      </c>
      <c r="G44" s="43">
        <v>35168</v>
      </c>
      <c r="H44" s="43">
        <v>41585</v>
      </c>
      <c r="I44" s="43">
        <v>40369</v>
      </c>
      <c r="J44" s="43">
        <v>36381</v>
      </c>
      <c r="K44" s="43">
        <v>38459</v>
      </c>
      <c r="L44" s="16">
        <v>36085</v>
      </c>
      <c r="M44" s="17">
        <v>42630</v>
      </c>
      <c r="N44" s="26"/>
    </row>
    <row r="45" spans="1:14" s="27" customFormat="1" ht="12.75" customHeight="1">
      <c r="A45" s="35" t="s">
        <v>74</v>
      </c>
      <c r="B45" s="38">
        <v>2650</v>
      </c>
      <c r="C45" s="38">
        <v>2288</v>
      </c>
      <c r="D45" s="38">
        <v>2488</v>
      </c>
      <c r="E45" s="38">
        <v>2551</v>
      </c>
      <c r="F45" s="38">
        <v>2520</v>
      </c>
      <c r="G45" s="38">
        <v>2381</v>
      </c>
      <c r="H45" s="38">
        <v>2801</v>
      </c>
      <c r="I45" s="38">
        <v>2838</v>
      </c>
      <c r="J45" s="38">
        <v>2710</v>
      </c>
      <c r="K45" s="38">
        <v>2649</v>
      </c>
      <c r="L45" s="16">
        <v>2330</v>
      </c>
      <c r="M45" s="17">
        <v>2770</v>
      </c>
      <c r="N45" s="26"/>
    </row>
    <row r="46" spans="1:14" s="27" customFormat="1" ht="12.75" customHeight="1">
      <c r="A46" s="35" t="s">
        <v>99</v>
      </c>
      <c r="B46" s="38">
        <v>39826</v>
      </c>
      <c r="C46" s="38">
        <v>31556</v>
      </c>
      <c r="D46" s="38">
        <v>29556</v>
      </c>
      <c r="E46" s="38">
        <v>29938</v>
      </c>
      <c r="F46" s="38">
        <v>29212</v>
      </c>
      <c r="G46" s="38">
        <v>28398</v>
      </c>
      <c r="H46" s="38">
        <v>33829</v>
      </c>
      <c r="I46" s="38">
        <v>32245</v>
      </c>
      <c r="J46" s="38">
        <v>28762</v>
      </c>
      <c r="K46" s="38">
        <v>30895</v>
      </c>
      <c r="L46" s="16">
        <v>29489</v>
      </c>
      <c r="M46" s="17">
        <v>35053</v>
      </c>
      <c r="N46" s="26"/>
    </row>
    <row r="47" spans="1:14" s="27" customFormat="1" ht="12.75" customHeight="1">
      <c r="A47" s="35" t="s">
        <v>75</v>
      </c>
      <c r="B47" s="38">
        <v>2903</v>
      </c>
      <c r="C47" s="38">
        <v>2728</v>
      </c>
      <c r="D47" s="38">
        <v>2947</v>
      </c>
      <c r="E47" s="38">
        <v>2695</v>
      </c>
      <c r="F47" s="38">
        <v>2625</v>
      </c>
      <c r="G47" s="38">
        <v>2806</v>
      </c>
      <c r="H47" s="38">
        <v>3178</v>
      </c>
      <c r="I47" s="38">
        <v>3341</v>
      </c>
      <c r="J47" s="38">
        <v>3044</v>
      </c>
      <c r="K47" s="38">
        <v>3059</v>
      </c>
      <c r="L47" s="16">
        <v>2780</v>
      </c>
      <c r="M47" s="17">
        <v>3123</v>
      </c>
      <c r="N47" s="26"/>
    </row>
    <row r="48" spans="1:13" ht="12.75" customHeight="1">
      <c r="A48" s="8" t="s">
        <v>76</v>
      </c>
      <c r="B48" s="38">
        <v>1623</v>
      </c>
      <c r="C48" s="38">
        <v>1629</v>
      </c>
      <c r="D48" s="38">
        <v>1543</v>
      </c>
      <c r="E48" s="38">
        <v>1300</v>
      </c>
      <c r="F48" s="38">
        <v>1587</v>
      </c>
      <c r="G48" s="38">
        <v>1583</v>
      </c>
      <c r="H48" s="38">
        <v>1777</v>
      </c>
      <c r="I48" s="38">
        <v>1945</v>
      </c>
      <c r="J48" s="38">
        <v>1865</v>
      </c>
      <c r="K48" s="38">
        <v>1856</v>
      </c>
      <c r="L48" s="18">
        <v>1486</v>
      </c>
      <c r="M48" s="28">
        <v>1684</v>
      </c>
    </row>
    <row r="49" spans="1:14" s="27" customFormat="1" ht="12.75" customHeight="1">
      <c r="A49" s="7" t="s">
        <v>9</v>
      </c>
      <c r="B49" s="38">
        <v>15457</v>
      </c>
      <c r="C49" s="38">
        <v>14312</v>
      </c>
      <c r="D49" s="38">
        <v>15264</v>
      </c>
      <c r="E49" s="38">
        <v>14878</v>
      </c>
      <c r="F49" s="38">
        <v>15746</v>
      </c>
      <c r="G49" s="38">
        <v>15393</v>
      </c>
      <c r="H49" s="38">
        <v>16304</v>
      </c>
      <c r="I49" s="38">
        <v>17005</v>
      </c>
      <c r="J49" s="38">
        <v>16838</v>
      </c>
      <c r="K49" s="38">
        <v>17110</v>
      </c>
      <c r="L49" s="16">
        <v>15989</v>
      </c>
      <c r="M49" s="17">
        <v>17960</v>
      </c>
      <c r="N49" s="26"/>
    </row>
    <row r="50" spans="1:13" ht="12.75" customHeight="1">
      <c r="A50" s="8" t="s">
        <v>100</v>
      </c>
      <c r="B50" s="38">
        <v>15457</v>
      </c>
      <c r="C50" s="38">
        <v>14312</v>
      </c>
      <c r="D50" s="38">
        <v>15264</v>
      </c>
      <c r="E50" s="38">
        <v>14878</v>
      </c>
      <c r="F50" s="38">
        <v>15746</v>
      </c>
      <c r="G50" s="38">
        <v>15393</v>
      </c>
      <c r="H50" s="38">
        <v>16304</v>
      </c>
      <c r="I50" s="38">
        <v>17005</v>
      </c>
      <c r="J50" s="38">
        <v>16838</v>
      </c>
      <c r="K50" s="38">
        <v>17110</v>
      </c>
      <c r="L50" s="18">
        <v>15989</v>
      </c>
      <c r="M50" s="28">
        <v>17960</v>
      </c>
    </row>
    <row r="51" spans="1:14" s="27" customFormat="1" ht="12.75" customHeight="1">
      <c r="A51" s="7" t="s">
        <v>10</v>
      </c>
      <c r="B51" s="43">
        <v>24649</v>
      </c>
      <c r="C51" s="43">
        <v>23185</v>
      </c>
      <c r="D51" s="43">
        <v>24387</v>
      </c>
      <c r="E51" s="43">
        <v>24360</v>
      </c>
      <c r="F51" s="43">
        <v>25658</v>
      </c>
      <c r="G51" s="43">
        <v>24928</v>
      </c>
      <c r="H51" s="43">
        <v>30564</v>
      </c>
      <c r="I51" s="43">
        <v>26258</v>
      </c>
      <c r="J51" s="43">
        <v>26958</v>
      </c>
      <c r="K51" s="43">
        <v>27467</v>
      </c>
      <c r="L51" s="16">
        <v>24763</v>
      </c>
      <c r="M51" s="17">
        <v>25499</v>
      </c>
      <c r="N51" s="26"/>
    </row>
    <row r="52" spans="1:14" s="27" customFormat="1" ht="12.75" customHeight="1">
      <c r="A52" s="35" t="s">
        <v>77</v>
      </c>
      <c r="B52" s="38">
        <v>1066</v>
      </c>
      <c r="C52" s="38">
        <v>1062</v>
      </c>
      <c r="D52" s="38">
        <v>1079</v>
      </c>
      <c r="E52" s="38">
        <v>1277</v>
      </c>
      <c r="F52" s="38">
        <v>1182</v>
      </c>
      <c r="G52" s="38">
        <v>1200</v>
      </c>
      <c r="H52" s="38">
        <v>1968</v>
      </c>
      <c r="I52" s="38">
        <v>1397</v>
      </c>
      <c r="J52" s="38">
        <v>2107</v>
      </c>
      <c r="K52" s="38">
        <v>2075</v>
      </c>
      <c r="L52" s="16">
        <v>1521</v>
      </c>
      <c r="M52" s="17">
        <v>1669</v>
      </c>
      <c r="N52" s="26"/>
    </row>
    <row r="53" spans="1:13" ht="12.75" customHeight="1">
      <c r="A53" s="8" t="s">
        <v>101</v>
      </c>
      <c r="B53" s="38">
        <v>23583</v>
      </c>
      <c r="C53" s="38">
        <v>22123</v>
      </c>
      <c r="D53" s="38">
        <v>23308</v>
      </c>
      <c r="E53" s="38">
        <v>23083</v>
      </c>
      <c r="F53" s="38">
        <v>24476</v>
      </c>
      <c r="G53" s="38">
        <v>23728</v>
      </c>
      <c r="H53" s="38">
        <v>28596</v>
      </c>
      <c r="I53" s="38">
        <v>24861</v>
      </c>
      <c r="J53" s="38">
        <v>24851</v>
      </c>
      <c r="K53" s="38">
        <v>25392</v>
      </c>
      <c r="L53" s="18">
        <v>23242</v>
      </c>
      <c r="M53" s="28">
        <v>23830</v>
      </c>
    </row>
    <row r="54" spans="1:13" ht="12.75" customHeight="1">
      <c r="A54" s="3" t="s">
        <v>11</v>
      </c>
      <c r="B54" s="1">
        <f aca="true" t="shared" si="2" ref="B54:H54">SUM(B55,B57,B67,B70,B74,B77,B81,B84,B86)</f>
        <v>1937952</v>
      </c>
      <c r="C54" s="1">
        <f t="shared" si="2"/>
        <v>1508411</v>
      </c>
      <c r="D54" s="1">
        <f t="shared" si="2"/>
        <v>1528011</v>
      </c>
      <c r="E54" s="1">
        <f t="shared" si="2"/>
        <v>1335964</v>
      </c>
      <c r="F54" s="1">
        <f t="shared" si="2"/>
        <v>1257962</v>
      </c>
      <c r="G54" s="1">
        <f t="shared" si="2"/>
        <v>1235939</v>
      </c>
      <c r="H54" s="1">
        <f t="shared" si="2"/>
        <v>1670530</v>
      </c>
      <c r="I54" s="1">
        <f>SUM(I55,I57,I67,I70,I74,I77,I81,I84,I86)</f>
        <v>1474819</v>
      </c>
      <c r="J54" s="1">
        <f>SUM(J55,J57,J67,J70,J74,J77,J81,J84,J86)</f>
        <v>1433946</v>
      </c>
      <c r="K54" s="1">
        <f>SUM(K55,K57,K67,K70,K74,K77,K81,K84,K86)</f>
        <v>1545976</v>
      </c>
      <c r="L54" s="1">
        <f>SUM(L55,L57,L67,L70,L74,L77,L81,L84,L86)</f>
        <v>1502012</v>
      </c>
      <c r="M54" s="34">
        <f>SUM(M55,M57,M67,M70,M74,M77,M81,M84,M86)</f>
        <v>1640645</v>
      </c>
    </row>
    <row r="55" spans="1:14" s="27" customFormat="1" ht="12.75" customHeight="1">
      <c r="A55" s="7" t="s">
        <v>12</v>
      </c>
      <c r="B55" s="43">
        <v>124785</v>
      </c>
      <c r="C55" s="43">
        <v>91333</v>
      </c>
      <c r="D55" s="43">
        <v>95861</v>
      </c>
      <c r="E55" s="43">
        <v>81377</v>
      </c>
      <c r="F55" s="43">
        <v>72340</v>
      </c>
      <c r="G55" s="43">
        <v>68049</v>
      </c>
      <c r="H55" s="43">
        <v>105425</v>
      </c>
      <c r="I55" s="43">
        <v>83172</v>
      </c>
      <c r="J55" s="43">
        <v>82149</v>
      </c>
      <c r="K55" s="43">
        <v>87113</v>
      </c>
      <c r="L55" s="16">
        <v>79352</v>
      </c>
      <c r="M55" s="17">
        <v>87918</v>
      </c>
      <c r="N55" s="26"/>
    </row>
    <row r="56" spans="1:13" ht="12.75" customHeight="1">
      <c r="A56" s="8" t="s">
        <v>13</v>
      </c>
      <c r="B56" s="38">
        <v>124785</v>
      </c>
      <c r="C56" s="38">
        <v>91333</v>
      </c>
      <c r="D56" s="38">
        <v>95861</v>
      </c>
      <c r="E56" s="38">
        <v>81377</v>
      </c>
      <c r="F56" s="38">
        <v>72340</v>
      </c>
      <c r="G56" s="38">
        <v>68049</v>
      </c>
      <c r="H56" s="38">
        <v>105425</v>
      </c>
      <c r="I56" s="38">
        <v>83172</v>
      </c>
      <c r="J56" s="38">
        <v>82149</v>
      </c>
      <c r="K56" s="38">
        <v>87113</v>
      </c>
      <c r="L56" s="18">
        <v>79352</v>
      </c>
      <c r="M56" s="28">
        <v>87918</v>
      </c>
    </row>
    <row r="57" spans="1:14" s="27" customFormat="1" ht="12.75" customHeight="1">
      <c r="A57" s="7" t="s">
        <v>14</v>
      </c>
      <c r="B57" s="43">
        <v>552117</v>
      </c>
      <c r="C57" s="43">
        <v>414814</v>
      </c>
      <c r="D57" s="43">
        <v>432554</v>
      </c>
      <c r="E57" s="43">
        <v>341888</v>
      </c>
      <c r="F57" s="43">
        <v>301037.00000000006</v>
      </c>
      <c r="G57" s="43">
        <v>313648</v>
      </c>
      <c r="H57" s="43">
        <v>457215.99999999994</v>
      </c>
      <c r="I57" s="43">
        <v>396821</v>
      </c>
      <c r="J57" s="43">
        <v>381889</v>
      </c>
      <c r="K57" s="43">
        <v>423743</v>
      </c>
      <c r="L57" s="16">
        <v>420533</v>
      </c>
      <c r="M57" s="17">
        <v>469135.00000000006</v>
      </c>
      <c r="N57" s="26"/>
    </row>
    <row r="58" spans="1:13" ht="12.75" customHeight="1">
      <c r="A58" s="8" t="s">
        <v>102</v>
      </c>
      <c r="B58" s="38">
        <v>40320</v>
      </c>
      <c r="C58" s="38">
        <v>23701</v>
      </c>
      <c r="D58" s="38">
        <v>22590</v>
      </c>
      <c r="E58" s="38">
        <v>19477</v>
      </c>
      <c r="F58" s="38">
        <v>17162</v>
      </c>
      <c r="G58" s="38">
        <v>16798</v>
      </c>
      <c r="H58" s="38">
        <v>23778</v>
      </c>
      <c r="I58" s="38">
        <v>18611</v>
      </c>
      <c r="J58" s="38">
        <v>16959</v>
      </c>
      <c r="K58" s="38">
        <v>18500</v>
      </c>
      <c r="L58" s="18">
        <v>19128</v>
      </c>
      <c r="M58" s="28">
        <v>25697</v>
      </c>
    </row>
    <row r="59" spans="1:13" ht="12.75" customHeight="1">
      <c r="A59" s="8" t="s">
        <v>78</v>
      </c>
      <c r="B59" s="38">
        <v>2600</v>
      </c>
      <c r="C59" s="38">
        <v>2905</v>
      </c>
      <c r="D59" s="38">
        <v>2606</v>
      </c>
      <c r="E59" s="38">
        <v>2471</v>
      </c>
      <c r="F59" s="38">
        <v>2837</v>
      </c>
      <c r="G59" s="38">
        <v>2980</v>
      </c>
      <c r="H59" s="38">
        <v>3259</v>
      </c>
      <c r="I59" s="38">
        <v>3789</v>
      </c>
      <c r="J59" s="38">
        <v>3871</v>
      </c>
      <c r="K59" s="38">
        <v>4227</v>
      </c>
      <c r="L59" s="18">
        <v>3977</v>
      </c>
      <c r="M59" s="28">
        <v>3938</v>
      </c>
    </row>
    <row r="60" spans="1:13" ht="12.75" customHeight="1">
      <c r="A60" s="8" t="s">
        <v>103</v>
      </c>
      <c r="B60" s="38">
        <v>386184</v>
      </c>
      <c r="C60" s="38">
        <v>304260</v>
      </c>
      <c r="D60" s="38">
        <v>325829</v>
      </c>
      <c r="E60" s="38">
        <v>247129</v>
      </c>
      <c r="F60" s="39">
        <v>211325</v>
      </c>
      <c r="G60" s="39">
        <v>222420</v>
      </c>
      <c r="H60" s="39">
        <v>308709</v>
      </c>
      <c r="I60" s="39">
        <v>282281</v>
      </c>
      <c r="J60" s="39">
        <v>279550</v>
      </c>
      <c r="K60" s="39">
        <v>307426</v>
      </c>
      <c r="L60" s="18">
        <v>307016</v>
      </c>
      <c r="M60" s="28">
        <v>339942</v>
      </c>
    </row>
    <row r="61" spans="1:13" ht="12.75" customHeight="1">
      <c r="A61" s="8" t="s">
        <v>104</v>
      </c>
      <c r="B61" s="39">
        <v>510</v>
      </c>
      <c r="C61" s="39">
        <v>399</v>
      </c>
      <c r="D61" s="39">
        <v>350</v>
      </c>
      <c r="E61" s="39">
        <v>372</v>
      </c>
      <c r="F61" s="39">
        <v>321</v>
      </c>
      <c r="G61" s="39">
        <v>428</v>
      </c>
      <c r="H61" s="39">
        <v>327</v>
      </c>
      <c r="I61" s="39">
        <v>526</v>
      </c>
      <c r="J61" s="39">
        <v>418</v>
      </c>
      <c r="K61" s="39">
        <v>432</v>
      </c>
      <c r="L61" s="18">
        <v>409</v>
      </c>
      <c r="M61" s="28">
        <v>328</v>
      </c>
    </row>
    <row r="62" spans="1:13" ht="12.75" customHeight="1">
      <c r="A62" s="8" t="s">
        <v>15</v>
      </c>
      <c r="B62" s="39">
        <v>471</v>
      </c>
      <c r="C62" s="39">
        <v>499</v>
      </c>
      <c r="D62" s="39">
        <v>384</v>
      </c>
      <c r="E62" s="39">
        <v>532</v>
      </c>
      <c r="F62" s="39">
        <v>576</v>
      </c>
      <c r="G62" s="39">
        <v>461</v>
      </c>
      <c r="H62" s="39">
        <v>443</v>
      </c>
      <c r="I62" s="39">
        <v>436</v>
      </c>
      <c r="J62" s="39">
        <v>509</v>
      </c>
      <c r="K62" s="39">
        <v>428</v>
      </c>
      <c r="L62" s="18">
        <v>454</v>
      </c>
      <c r="M62" s="28">
        <v>424</v>
      </c>
    </row>
    <row r="63" spans="1:13" ht="12.75" customHeight="1">
      <c r="A63" s="8" t="s">
        <v>105</v>
      </c>
      <c r="B63" s="39">
        <v>8414</v>
      </c>
      <c r="C63" s="39">
        <v>8119</v>
      </c>
      <c r="D63" s="39">
        <v>7532</v>
      </c>
      <c r="E63" s="39">
        <v>7910</v>
      </c>
      <c r="F63" s="39">
        <v>8537</v>
      </c>
      <c r="G63" s="39">
        <v>8010</v>
      </c>
      <c r="H63" s="39">
        <v>10903</v>
      </c>
      <c r="I63" s="39">
        <v>11988</v>
      </c>
      <c r="J63" s="39">
        <v>10340</v>
      </c>
      <c r="K63" s="39">
        <v>13647</v>
      </c>
      <c r="L63" s="18">
        <v>12633</v>
      </c>
      <c r="M63" s="28">
        <v>12045</v>
      </c>
    </row>
    <row r="64" spans="1:13" ht="12.75" customHeight="1">
      <c r="A64" s="8" t="s">
        <v>79</v>
      </c>
      <c r="B64" s="39">
        <v>110225</v>
      </c>
      <c r="C64" s="39">
        <v>72819</v>
      </c>
      <c r="D64" s="40">
        <v>71214</v>
      </c>
      <c r="E64" s="40">
        <v>62258</v>
      </c>
      <c r="F64" s="40">
        <v>58997</v>
      </c>
      <c r="G64" s="40">
        <v>61331</v>
      </c>
      <c r="H64" s="40">
        <v>108310</v>
      </c>
      <c r="I64" s="40">
        <v>77879</v>
      </c>
      <c r="J64" s="40">
        <v>68246</v>
      </c>
      <c r="K64" s="40">
        <v>76913</v>
      </c>
      <c r="L64" s="18">
        <v>74990</v>
      </c>
      <c r="M64" s="28">
        <v>85027</v>
      </c>
    </row>
    <row r="65" spans="1:13" ht="12.75" customHeight="1">
      <c r="A65" s="8" t="s">
        <v>106</v>
      </c>
      <c r="B65" s="40">
        <v>2642</v>
      </c>
      <c r="C65" s="40">
        <v>1680</v>
      </c>
      <c r="D65" s="40">
        <v>1534</v>
      </c>
      <c r="E65" s="40">
        <v>1333</v>
      </c>
      <c r="F65" s="40">
        <v>879</v>
      </c>
      <c r="G65" s="40">
        <v>858</v>
      </c>
      <c r="H65" s="40">
        <v>1105</v>
      </c>
      <c r="I65" s="40">
        <v>801</v>
      </c>
      <c r="J65" s="40">
        <v>1582</v>
      </c>
      <c r="K65" s="40">
        <v>1719</v>
      </c>
      <c r="L65" s="18">
        <v>1509</v>
      </c>
      <c r="M65" s="28">
        <v>1358</v>
      </c>
    </row>
    <row r="66" spans="1:13" ht="12.75" customHeight="1">
      <c r="A66" s="8" t="s">
        <v>80</v>
      </c>
      <c r="B66" s="40">
        <v>751</v>
      </c>
      <c r="C66" s="40">
        <v>432</v>
      </c>
      <c r="D66" s="40">
        <v>515</v>
      </c>
      <c r="E66" s="40">
        <v>406</v>
      </c>
      <c r="F66" s="40">
        <v>403</v>
      </c>
      <c r="G66" s="40">
        <v>362</v>
      </c>
      <c r="H66" s="40">
        <v>382</v>
      </c>
      <c r="I66" s="40">
        <v>510</v>
      </c>
      <c r="J66" s="40">
        <v>414</v>
      </c>
      <c r="K66" s="40">
        <v>451</v>
      </c>
      <c r="L66" s="18">
        <v>417</v>
      </c>
      <c r="M66" s="28">
        <v>376</v>
      </c>
    </row>
    <row r="67" spans="1:14" s="27" customFormat="1" ht="12.75" customHeight="1">
      <c r="A67" s="7" t="s">
        <v>16</v>
      </c>
      <c r="B67" s="44">
        <v>370877</v>
      </c>
      <c r="C67" s="44">
        <v>292178</v>
      </c>
      <c r="D67" s="44">
        <v>290774</v>
      </c>
      <c r="E67" s="44">
        <v>263421</v>
      </c>
      <c r="F67" s="44">
        <v>247594</v>
      </c>
      <c r="G67" s="44">
        <v>243219</v>
      </c>
      <c r="H67" s="44">
        <v>323169</v>
      </c>
      <c r="I67" s="44">
        <v>301412</v>
      </c>
      <c r="J67" s="44">
        <v>299165</v>
      </c>
      <c r="K67" s="44">
        <v>312394</v>
      </c>
      <c r="L67" s="16">
        <v>305119</v>
      </c>
      <c r="M67" s="17">
        <v>335495</v>
      </c>
      <c r="N67" s="26"/>
    </row>
    <row r="68" spans="1:13" ht="12.75" customHeight="1">
      <c r="A68" s="8" t="s">
        <v>107</v>
      </c>
      <c r="B68" s="40">
        <v>29635</v>
      </c>
      <c r="C68" s="40">
        <v>24213</v>
      </c>
      <c r="D68" s="40">
        <v>22126</v>
      </c>
      <c r="E68" s="40">
        <v>18601</v>
      </c>
      <c r="F68" s="40">
        <v>11714</v>
      </c>
      <c r="G68" s="40">
        <v>14946</v>
      </c>
      <c r="H68" s="40">
        <v>21822</v>
      </c>
      <c r="I68" s="40">
        <v>22144</v>
      </c>
      <c r="J68" s="40">
        <v>24851</v>
      </c>
      <c r="K68" s="40">
        <v>24138</v>
      </c>
      <c r="L68" s="18">
        <v>23150</v>
      </c>
      <c r="M68" s="28">
        <v>24878</v>
      </c>
    </row>
    <row r="69" spans="1:13" ht="12.75" customHeight="1">
      <c r="A69" s="8" t="s">
        <v>108</v>
      </c>
      <c r="B69" s="40">
        <v>341242</v>
      </c>
      <c r="C69" s="40">
        <v>267965</v>
      </c>
      <c r="D69" s="40">
        <v>268648</v>
      </c>
      <c r="E69" s="40">
        <v>244820</v>
      </c>
      <c r="F69" s="40">
        <v>235880</v>
      </c>
      <c r="G69" s="40">
        <v>228273</v>
      </c>
      <c r="H69" s="40">
        <v>301347</v>
      </c>
      <c r="I69" s="40">
        <v>279268</v>
      </c>
      <c r="J69" s="40">
        <v>274314</v>
      </c>
      <c r="K69" s="40">
        <v>288256</v>
      </c>
      <c r="L69" s="18">
        <v>281969</v>
      </c>
      <c r="M69" s="28">
        <v>310617</v>
      </c>
    </row>
    <row r="70" spans="1:14" s="27" customFormat="1" ht="12.75" customHeight="1">
      <c r="A70" s="7" t="s">
        <v>17</v>
      </c>
      <c r="B70" s="44">
        <v>93935</v>
      </c>
      <c r="C70" s="44">
        <v>75108</v>
      </c>
      <c r="D70" s="44">
        <v>73211</v>
      </c>
      <c r="E70" s="44">
        <v>74810</v>
      </c>
      <c r="F70" s="44">
        <v>78360</v>
      </c>
      <c r="G70" s="44">
        <v>77806</v>
      </c>
      <c r="H70" s="44">
        <v>102839.00000000001</v>
      </c>
      <c r="I70" s="44">
        <v>84261</v>
      </c>
      <c r="J70" s="44">
        <v>77513</v>
      </c>
      <c r="K70" s="44">
        <v>83093</v>
      </c>
      <c r="L70" s="16">
        <v>84318</v>
      </c>
      <c r="M70" s="17">
        <v>84233</v>
      </c>
      <c r="N70" s="26"/>
    </row>
    <row r="71" spans="1:13" ht="12.75" customHeight="1">
      <c r="A71" s="8" t="s">
        <v>109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18">
        <v>0</v>
      </c>
      <c r="M71" s="28">
        <v>0</v>
      </c>
    </row>
    <row r="72" spans="1:13" ht="12.75" customHeight="1">
      <c r="A72" s="8" t="s">
        <v>110</v>
      </c>
      <c r="B72" s="40">
        <v>79364</v>
      </c>
      <c r="C72" s="40">
        <v>62340</v>
      </c>
      <c r="D72" s="40">
        <v>61007</v>
      </c>
      <c r="E72" s="40">
        <v>61909</v>
      </c>
      <c r="F72" s="40">
        <v>64278</v>
      </c>
      <c r="G72" s="40">
        <v>64583</v>
      </c>
      <c r="H72" s="40">
        <v>84725</v>
      </c>
      <c r="I72" s="40">
        <v>69598</v>
      </c>
      <c r="J72" s="40">
        <v>63645</v>
      </c>
      <c r="K72" s="40">
        <v>68724</v>
      </c>
      <c r="L72" s="18">
        <v>70460</v>
      </c>
      <c r="M72" s="28">
        <v>67847</v>
      </c>
    </row>
    <row r="73" spans="1:13" ht="12.75" customHeight="1">
      <c r="A73" s="8" t="s">
        <v>111</v>
      </c>
      <c r="B73" s="40">
        <v>14571</v>
      </c>
      <c r="C73" s="40">
        <v>12768</v>
      </c>
      <c r="D73" s="40">
        <v>12204</v>
      </c>
      <c r="E73" s="40">
        <v>12901</v>
      </c>
      <c r="F73" s="40">
        <v>14082</v>
      </c>
      <c r="G73" s="40">
        <v>13223</v>
      </c>
      <c r="H73" s="40">
        <v>18114</v>
      </c>
      <c r="I73" s="40">
        <v>14663</v>
      </c>
      <c r="J73" s="40">
        <v>13868</v>
      </c>
      <c r="K73" s="40">
        <v>14369</v>
      </c>
      <c r="L73" s="18">
        <v>13858</v>
      </c>
      <c r="M73" s="28">
        <v>16386</v>
      </c>
    </row>
    <row r="74" spans="1:14" s="27" customFormat="1" ht="12.75" customHeight="1">
      <c r="A74" s="7" t="s">
        <v>18</v>
      </c>
      <c r="B74" s="44">
        <v>96610</v>
      </c>
      <c r="C74" s="44">
        <v>66905</v>
      </c>
      <c r="D74" s="44">
        <v>66240</v>
      </c>
      <c r="E74" s="44">
        <v>55316</v>
      </c>
      <c r="F74" s="44">
        <v>50301</v>
      </c>
      <c r="G74" s="44">
        <v>50397</v>
      </c>
      <c r="H74" s="44">
        <v>64518</v>
      </c>
      <c r="I74" s="44">
        <v>53563</v>
      </c>
      <c r="J74" s="44">
        <v>52405</v>
      </c>
      <c r="K74" s="44">
        <v>57190</v>
      </c>
      <c r="L74" s="16">
        <v>60299</v>
      </c>
      <c r="M74" s="17">
        <v>69205</v>
      </c>
      <c r="N74" s="26"/>
    </row>
    <row r="75" spans="1:13" ht="12.75" customHeight="1">
      <c r="A75" s="8" t="s">
        <v>112</v>
      </c>
      <c r="B75" s="40">
        <v>88809</v>
      </c>
      <c r="C75" s="40">
        <v>62186</v>
      </c>
      <c r="D75" s="40">
        <v>61385</v>
      </c>
      <c r="E75" s="40">
        <v>50690</v>
      </c>
      <c r="F75" s="40">
        <v>44951</v>
      </c>
      <c r="G75" s="40">
        <v>44384</v>
      </c>
      <c r="H75" s="40">
        <v>58023</v>
      </c>
      <c r="I75" s="40">
        <v>48202</v>
      </c>
      <c r="J75" s="40">
        <v>47394</v>
      </c>
      <c r="K75" s="40">
        <v>50691</v>
      </c>
      <c r="L75" s="18">
        <v>54059</v>
      </c>
      <c r="M75" s="28">
        <v>63417</v>
      </c>
    </row>
    <row r="76" spans="1:13" ht="12.75" customHeight="1">
      <c r="A76" s="8" t="s">
        <v>113</v>
      </c>
      <c r="B76" s="40">
        <v>7801</v>
      </c>
      <c r="C76" s="40">
        <v>4719</v>
      </c>
      <c r="D76" s="40">
        <v>4855</v>
      </c>
      <c r="E76" s="40">
        <v>4626</v>
      </c>
      <c r="F76" s="40">
        <v>5350</v>
      </c>
      <c r="G76" s="40">
        <v>6013</v>
      </c>
      <c r="H76" s="40">
        <v>6495</v>
      </c>
      <c r="I76" s="40">
        <v>5361</v>
      </c>
      <c r="J76" s="40">
        <v>5011</v>
      </c>
      <c r="K76" s="40">
        <v>6499</v>
      </c>
      <c r="L76" s="18">
        <v>6240</v>
      </c>
      <c r="M76" s="28">
        <v>5788</v>
      </c>
    </row>
    <row r="77" spans="1:14" s="27" customFormat="1" ht="12.75" customHeight="1">
      <c r="A77" s="7" t="s">
        <v>19</v>
      </c>
      <c r="B77" s="40">
        <v>441021</v>
      </c>
      <c r="C77" s="40">
        <v>376015</v>
      </c>
      <c r="D77" s="40">
        <v>385670</v>
      </c>
      <c r="E77" s="40">
        <v>347070</v>
      </c>
      <c r="F77" s="40">
        <v>344397</v>
      </c>
      <c r="G77" s="40">
        <v>327140</v>
      </c>
      <c r="H77" s="40">
        <v>406049.00000000006</v>
      </c>
      <c r="I77" s="40">
        <v>371747</v>
      </c>
      <c r="J77" s="40">
        <v>368214</v>
      </c>
      <c r="K77" s="40">
        <v>395778.99999999994</v>
      </c>
      <c r="L77" s="16">
        <v>361016</v>
      </c>
      <c r="M77" s="17">
        <v>384002</v>
      </c>
      <c r="N77" s="26"/>
    </row>
    <row r="78" spans="1:13" ht="12.75" customHeight="1">
      <c r="A78" s="8" t="s">
        <v>114</v>
      </c>
      <c r="B78" s="40">
        <v>15130</v>
      </c>
      <c r="C78" s="40">
        <v>12069</v>
      </c>
      <c r="D78" s="40">
        <v>13159</v>
      </c>
      <c r="E78" s="40">
        <v>11821</v>
      </c>
      <c r="F78" s="40">
        <v>11423</v>
      </c>
      <c r="G78" s="40">
        <v>11629</v>
      </c>
      <c r="H78" s="40">
        <v>12977</v>
      </c>
      <c r="I78" s="40">
        <v>13570</v>
      </c>
      <c r="J78" s="40">
        <v>13366</v>
      </c>
      <c r="K78" s="40">
        <v>14347</v>
      </c>
      <c r="L78" s="18">
        <v>13064</v>
      </c>
      <c r="M78" s="28">
        <v>12448</v>
      </c>
    </row>
    <row r="79" spans="1:13" ht="12.75" customHeight="1">
      <c r="A79" s="8" t="s">
        <v>115</v>
      </c>
      <c r="B79" s="40">
        <v>404133</v>
      </c>
      <c r="C79" s="40">
        <v>343961</v>
      </c>
      <c r="D79" s="40">
        <v>352680</v>
      </c>
      <c r="E79" s="40">
        <v>322505</v>
      </c>
      <c r="F79" s="40">
        <v>319727</v>
      </c>
      <c r="G79" s="40">
        <v>301433</v>
      </c>
      <c r="H79" s="40">
        <v>376125</v>
      </c>
      <c r="I79" s="40">
        <v>341493</v>
      </c>
      <c r="J79" s="40">
        <v>339658</v>
      </c>
      <c r="K79" s="40">
        <v>366249</v>
      </c>
      <c r="L79" s="18">
        <v>333903</v>
      </c>
      <c r="M79" s="28">
        <v>352540</v>
      </c>
    </row>
    <row r="80" spans="1:13" ht="12.75" customHeight="1">
      <c r="A80" s="8" t="s">
        <v>116</v>
      </c>
      <c r="B80" s="40">
        <v>21758</v>
      </c>
      <c r="C80" s="40">
        <v>19985</v>
      </c>
      <c r="D80" s="40">
        <v>19831</v>
      </c>
      <c r="E80" s="40">
        <v>12744</v>
      </c>
      <c r="F80" s="40">
        <v>13247</v>
      </c>
      <c r="G80" s="40">
        <v>14078</v>
      </c>
      <c r="H80" s="40">
        <v>16947</v>
      </c>
      <c r="I80" s="40">
        <v>16684</v>
      </c>
      <c r="J80" s="40">
        <v>15190</v>
      </c>
      <c r="K80" s="40">
        <v>15183</v>
      </c>
      <c r="L80" s="18">
        <v>14049</v>
      </c>
      <c r="M80" s="28">
        <v>19014</v>
      </c>
    </row>
    <row r="81" spans="1:14" s="27" customFormat="1" ht="12.75" customHeight="1">
      <c r="A81" s="7" t="s">
        <v>20</v>
      </c>
      <c r="B81" s="44">
        <v>61816</v>
      </c>
      <c r="C81" s="44">
        <v>47386</v>
      </c>
      <c r="D81" s="44">
        <v>44744</v>
      </c>
      <c r="E81" s="44">
        <v>46162</v>
      </c>
      <c r="F81" s="44">
        <v>46330</v>
      </c>
      <c r="G81" s="44">
        <v>43551</v>
      </c>
      <c r="H81" s="44">
        <v>56998</v>
      </c>
      <c r="I81" s="44">
        <v>51177</v>
      </c>
      <c r="J81" s="44">
        <v>46187</v>
      </c>
      <c r="K81" s="44">
        <v>47788</v>
      </c>
      <c r="L81" s="16">
        <v>47083</v>
      </c>
      <c r="M81" s="17">
        <v>50109</v>
      </c>
      <c r="N81" s="26"/>
    </row>
    <row r="82" spans="1:13" ht="12.75" customHeight="1">
      <c r="A82" s="8" t="s">
        <v>117</v>
      </c>
      <c r="B82" s="40">
        <v>330</v>
      </c>
      <c r="C82" s="40">
        <v>303</v>
      </c>
      <c r="D82" s="40">
        <v>287</v>
      </c>
      <c r="E82" s="40">
        <v>244</v>
      </c>
      <c r="F82" s="40">
        <v>287</v>
      </c>
      <c r="G82" s="40">
        <v>365</v>
      </c>
      <c r="H82" s="40">
        <v>321</v>
      </c>
      <c r="I82" s="40">
        <v>318</v>
      </c>
      <c r="J82" s="40">
        <v>354</v>
      </c>
      <c r="K82" s="40">
        <v>219</v>
      </c>
      <c r="L82" s="18">
        <v>312</v>
      </c>
      <c r="M82" s="28">
        <v>206</v>
      </c>
    </row>
    <row r="83" spans="1:13" ht="12.75" customHeight="1">
      <c r="A83" s="8" t="s">
        <v>118</v>
      </c>
      <c r="B83" s="40">
        <v>61486</v>
      </c>
      <c r="C83" s="40">
        <v>47083</v>
      </c>
      <c r="D83" s="40">
        <v>44457</v>
      </c>
      <c r="E83" s="40">
        <v>45918</v>
      </c>
      <c r="F83" s="40">
        <v>46043</v>
      </c>
      <c r="G83" s="40">
        <v>43186</v>
      </c>
      <c r="H83" s="40">
        <v>56677</v>
      </c>
      <c r="I83" s="40">
        <v>50859</v>
      </c>
      <c r="J83" s="40">
        <v>45833</v>
      </c>
      <c r="K83" s="40">
        <v>47569</v>
      </c>
      <c r="L83" s="18">
        <v>46771</v>
      </c>
      <c r="M83" s="28">
        <v>49903</v>
      </c>
    </row>
    <row r="84" spans="1:14" s="27" customFormat="1" ht="12.75" customHeight="1">
      <c r="A84" s="7" t="s">
        <v>21</v>
      </c>
      <c r="B84" s="40">
        <v>137022</v>
      </c>
      <c r="C84" s="40">
        <v>95077</v>
      </c>
      <c r="D84" s="40">
        <v>92449</v>
      </c>
      <c r="E84" s="40">
        <v>82675</v>
      </c>
      <c r="F84" s="40">
        <v>77227</v>
      </c>
      <c r="G84" s="40">
        <v>72639</v>
      </c>
      <c r="H84" s="40">
        <v>103141</v>
      </c>
      <c r="I84" s="40">
        <v>87861</v>
      </c>
      <c r="J84" s="40">
        <v>83055</v>
      </c>
      <c r="K84" s="40">
        <v>92265</v>
      </c>
      <c r="L84" s="16">
        <v>92610</v>
      </c>
      <c r="M84" s="17">
        <v>106024</v>
      </c>
      <c r="N84" s="26"/>
    </row>
    <row r="85" spans="1:13" ht="12.75" customHeight="1">
      <c r="A85" s="8" t="s">
        <v>119</v>
      </c>
      <c r="B85" s="40">
        <v>137022</v>
      </c>
      <c r="C85" s="40">
        <v>95077</v>
      </c>
      <c r="D85" s="40">
        <v>92449</v>
      </c>
      <c r="E85" s="40">
        <v>82675</v>
      </c>
      <c r="F85" s="40">
        <v>77227</v>
      </c>
      <c r="G85" s="40">
        <v>72639</v>
      </c>
      <c r="H85" s="40">
        <v>103141</v>
      </c>
      <c r="I85" s="40">
        <v>87861</v>
      </c>
      <c r="J85" s="40">
        <v>83055</v>
      </c>
      <c r="K85" s="40">
        <v>92265</v>
      </c>
      <c r="L85" s="18">
        <v>92610</v>
      </c>
      <c r="M85" s="28">
        <v>106024</v>
      </c>
    </row>
    <row r="86" spans="1:14" s="27" customFormat="1" ht="12.75" customHeight="1">
      <c r="A86" s="7" t="s">
        <v>22</v>
      </c>
      <c r="B86" s="44">
        <v>59769</v>
      </c>
      <c r="C86" s="44">
        <v>49595</v>
      </c>
      <c r="D86" s="44">
        <v>46508</v>
      </c>
      <c r="E86" s="44">
        <v>43245</v>
      </c>
      <c r="F86" s="44">
        <v>40376</v>
      </c>
      <c r="G86" s="44">
        <v>39490</v>
      </c>
      <c r="H86" s="44">
        <v>51175</v>
      </c>
      <c r="I86" s="44">
        <v>44805</v>
      </c>
      <c r="J86" s="44">
        <v>43369</v>
      </c>
      <c r="K86" s="44">
        <v>46611</v>
      </c>
      <c r="L86" s="16">
        <v>51682</v>
      </c>
      <c r="M86" s="17">
        <v>54524</v>
      </c>
      <c r="N86" s="26"/>
    </row>
    <row r="87" spans="1:13" ht="13.5" thickBot="1">
      <c r="A87" s="19" t="s">
        <v>120</v>
      </c>
      <c r="B87" s="41">
        <v>59769</v>
      </c>
      <c r="C87" s="41">
        <v>49595</v>
      </c>
      <c r="D87" s="41">
        <v>46508</v>
      </c>
      <c r="E87" s="41">
        <v>43245</v>
      </c>
      <c r="F87" s="41">
        <v>40376</v>
      </c>
      <c r="G87" s="41">
        <v>39490</v>
      </c>
      <c r="H87" s="41">
        <v>51175</v>
      </c>
      <c r="I87" s="41">
        <v>44805</v>
      </c>
      <c r="J87" s="41">
        <v>43369</v>
      </c>
      <c r="K87" s="41">
        <v>46611</v>
      </c>
      <c r="L87" s="18">
        <v>51682</v>
      </c>
      <c r="M87" s="17">
        <v>54524</v>
      </c>
    </row>
    <row r="88" spans="1:13" ht="12.75">
      <c r="A88" s="4" t="s">
        <v>176</v>
      </c>
      <c r="B88" s="22"/>
      <c r="C88" s="22"/>
      <c r="D88" s="22"/>
      <c r="E88" s="22"/>
      <c r="F88" s="22"/>
      <c r="G88" s="22"/>
      <c r="H88" s="22"/>
      <c r="I88" s="22"/>
      <c r="K88" s="22"/>
      <c r="L88" s="20"/>
      <c r="M88" s="21" t="s">
        <v>39</v>
      </c>
    </row>
    <row r="89" spans="1:13" ht="12.75">
      <c r="A89" s="5" t="s">
        <v>41</v>
      </c>
      <c r="B89" s="22"/>
      <c r="C89" s="22"/>
      <c r="D89" s="22"/>
      <c r="E89" s="22"/>
      <c r="F89" s="22"/>
      <c r="G89" s="22"/>
      <c r="H89" s="22"/>
      <c r="I89" s="22"/>
      <c r="J89" s="23"/>
      <c r="K89" s="22"/>
      <c r="L89" s="22"/>
      <c r="M89" s="23"/>
    </row>
    <row r="90" spans="1:13" ht="42" customHeight="1">
      <c r="A90" s="45" t="s">
        <v>42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4" s="32" customFormat="1" ht="12.75">
      <c r="A91" s="36" t="s">
        <v>175</v>
      </c>
      <c r="B91" s="30"/>
      <c r="C91" s="30"/>
      <c r="D91" s="30"/>
      <c r="E91" s="30"/>
      <c r="F91" s="30"/>
      <c r="G91" s="30"/>
      <c r="H91" s="30"/>
      <c r="I91" s="30"/>
      <c r="J91" s="30"/>
      <c r="K91" s="31"/>
      <c r="L91" s="31"/>
      <c r="N91" s="31"/>
    </row>
    <row r="92" spans="1:14" s="32" customFormat="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N92" s="31"/>
    </row>
    <row r="93" spans="1:13" ht="79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14" s="13" customFormat="1" ht="30" customHeight="1">
      <c r="A94" s="51" t="s">
        <v>173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24"/>
    </row>
    <row r="95" spans="1:14" s="13" customFormat="1" ht="13.5" customHeight="1" thickBot="1">
      <c r="A95" s="14"/>
      <c r="B95" s="14"/>
      <c r="C95" s="14"/>
      <c r="D95" s="14"/>
      <c r="E95" s="14"/>
      <c r="F95" s="14"/>
      <c r="G95" s="14"/>
      <c r="H95" s="14"/>
      <c r="I95" s="14"/>
      <c r="J95" s="25"/>
      <c r="K95" s="14"/>
      <c r="L95" s="14"/>
      <c r="M95" s="25" t="s">
        <v>40</v>
      </c>
      <c r="N95" s="24"/>
    </row>
    <row r="96" spans="1:13" ht="12.75" customHeight="1">
      <c r="A96" s="52" t="s">
        <v>59</v>
      </c>
      <c r="B96" s="48" t="s">
        <v>58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 customHeight="1">
      <c r="A97" s="52"/>
      <c r="B97" s="46" t="s">
        <v>55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>
      <c r="A98" s="53"/>
      <c r="B98" s="9" t="s">
        <v>43</v>
      </c>
      <c r="C98" s="9" t="s">
        <v>44</v>
      </c>
      <c r="D98" s="9" t="s">
        <v>45</v>
      </c>
      <c r="E98" s="9" t="s">
        <v>46</v>
      </c>
      <c r="F98" s="9" t="s">
        <v>47</v>
      </c>
      <c r="G98" s="9" t="s">
        <v>48</v>
      </c>
      <c r="H98" s="9" t="s">
        <v>49</v>
      </c>
      <c r="I98" s="9" t="s">
        <v>50</v>
      </c>
      <c r="J98" s="9" t="s">
        <v>51</v>
      </c>
      <c r="K98" s="9" t="s">
        <v>52</v>
      </c>
      <c r="L98" s="9" t="s">
        <v>53</v>
      </c>
      <c r="M98" s="10" t="s">
        <v>54</v>
      </c>
    </row>
    <row r="99" spans="1:13" ht="12.75" customHeight="1">
      <c r="A99" s="6" t="s">
        <v>23</v>
      </c>
      <c r="B99" s="1">
        <f>SUM(B100,B102,B115,B121)</f>
        <v>4373800</v>
      </c>
      <c r="C99" s="1">
        <f aca="true" t="shared" si="3" ref="C99:M99">SUM(C100,C102,C115,C121)</f>
        <v>3710589</v>
      </c>
      <c r="D99" s="1">
        <f t="shared" si="3"/>
        <v>3942772</v>
      </c>
      <c r="E99" s="1">
        <f t="shared" si="3"/>
        <v>3834675</v>
      </c>
      <c r="F99" s="1">
        <f t="shared" si="3"/>
        <v>3705879</v>
      </c>
      <c r="G99" s="1">
        <f t="shared" si="3"/>
        <v>3649799</v>
      </c>
      <c r="H99" s="1">
        <f t="shared" si="3"/>
        <v>4314389</v>
      </c>
      <c r="I99" s="1">
        <f t="shared" si="3"/>
        <v>4049960</v>
      </c>
      <c r="J99" s="1">
        <f t="shared" si="3"/>
        <v>4035171</v>
      </c>
      <c r="K99" s="1">
        <f t="shared" si="3"/>
        <v>4359416.999999999</v>
      </c>
      <c r="L99" s="1">
        <f t="shared" si="3"/>
        <v>4162878</v>
      </c>
      <c r="M99" s="34">
        <f t="shared" si="3"/>
        <v>4608476</v>
      </c>
    </row>
    <row r="100" spans="1:14" s="27" customFormat="1" ht="12.75" customHeight="1">
      <c r="A100" s="7" t="s">
        <v>24</v>
      </c>
      <c r="B100" s="44">
        <v>159850</v>
      </c>
      <c r="C100" s="44">
        <v>123299</v>
      </c>
      <c r="D100" s="44">
        <v>135946</v>
      </c>
      <c r="E100" s="44">
        <v>135049</v>
      </c>
      <c r="F100" s="44">
        <v>128746</v>
      </c>
      <c r="G100" s="44">
        <v>118527</v>
      </c>
      <c r="H100" s="44">
        <v>151391</v>
      </c>
      <c r="I100" s="44">
        <v>143754</v>
      </c>
      <c r="J100" s="44">
        <v>139830</v>
      </c>
      <c r="K100" s="44">
        <v>146166</v>
      </c>
      <c r="L100" s="16">
        <v>132997</v>
      </c>
      <c r="M100" s="17">
        <v>136556</v>
      </c>
      <c r="N100" s="26"/>
    </row>
    <row r="101" spans="1:13" ht="12.75" customHeight="1">
      <c r="A101" s="8" t="s">
        <v>25</v>
      </c>
      <c r="B101" s="37">
        <v>159850</v>
      </c>
      <c r="C101" s="37">
        <v>123299</v>
      </c>
      <c r="D101" s="37">
        <v>135946</v>
      </c>
      <c r="E101" s="37">
        <v>135049</v>
      </c>
      <c r="F101" s="37">
        <v>128746</v>
      </c>
      <c r="G101" s="37">
        <v>118527</v>
      </c>
      <c r="H101" s="37">
        <v>151391</v>
      </c>
      <c r="I101" s="37">
        <v>143754</v>
      </c>
      <c r="J101" s="37">
        <v>139830</v>
      </c>
      <c r="K101" s="37">
        <v>146166</v>
      </c>
      <c r="L101" s="18">
        <v>132997</v>
      </c>
      <c r="M101" s="28">
        <v>136556</v>
      </c>
    </row>
    <row r="102" spans="1:14" s="27" customFormat="1" ht="12.75" customHeight="1">
      <c r="A102" s="7" t="s">
        <v>26</v>
      </c>
      <c r="B102" s="44">
        <v>543625</v>
      </c>
      <c r="C102" s="44">
        <v>448437</v>
      </c>
      <c r="D102" s="44">
        <v>493348</v>
      </c>
      <c r="E102" s="44">
        <v>487114</v>
      </c>
      <c r="F102" s="44">
        <v>493395</v>
      </c>
      <c r="G102" s="44">
        <v>479975.9999999999</v>
      </c>
      <c r="H102" s="44">
        <v>584950</v>
      </c>
      <c r="I102" s="44">
        <v>535261</v>
      </c>
      <c r="J102" s="44">
        <v>522731.9999999999</v>
      </c>
      <c r="K102" s="44">
        <v>554719</v>
      </c>
      <c r="L102" s="16">
        <v>513312</v>
      </c>
      <c r="M102" s="17">
        <v>550242</v>
      </c>
      <c r="N102" s="26"/>
    </row>
    <row r="103" spans="1:13" ht="12.75" customHeight="1">
      <c r="A103" s="8" t="s">
        <v>121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>
        <v>0</v>
      </c>
      <c r="M103" s="28">
        <v>0</v>
      </c>
    </row>
    <row r="104" spans="1:13" ht="12.75" customHeight="1">
      <c r="A104" s="8" t="s">
        <v>122</v>
      </c>
      <c r="B104" s="37">
        <v>1722</v>
      </c>
      <c r="C104" s="37">
        <v>3324</v>
      </c>
      <c r="D104" s="37">
        <v>4040</v>
      </c>
      <c r="E104" s="37">
        <v>4857</v>
      </c>
      <c r="F104" s="37">
        <v>2192</v>
      </c>
      <c r="G104" s="37">
        <v>1653</v>
      </c>
      <c r="H104" s="37">
        <v>1909</v>
      </c>
      <c r="I104" s="37">
        <v>1883</v>
      </c>
      <c r="J104" s="37">
        <v>1643</v>
      </c>
      <c r="K104" s="37">
        <v>1754</v>
      </c>
      <c r="L104" s="18">
        <v>1340</v>
      </c>
      <c r="M104" s="28">
        <v>1397</v>
      </c>
    </row>
    <row r="105" spans="1:13" ht="12.75" customHeight="1">
      <c r="A105" s="8" t="s">
        <v>123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>
        <v>0</v>
      </c>
      <c r="M105" s="28">
        <v>0</v>
      </c>
    </row>
    <row r="106" spans="1:13" ht="12.75" customHeight="1">
      <c r="A106" s="8" t="s">
        <v>124</v>
      </c>
      <c r="B106" s="37">
        <v>1868</v>
      </c>
      <c r="C106" s="37">
        <v>2755</v>
      </c>
      <c r="D106" s="37">
        <v>3040</v>
      </c>
      <c r="E106" s="37">
        <v>3074</v>
      </c>
      <c r="F106" s="37">
        <v>3406</v>
      </c>
      <c r="G106" s="37">
        <v>2831</v>
      </c>
      <c r="H106" s="37">
        <v>3292</v>
      </c>
      <c r="I106" s="37">
        <v>3235</v>
      </c>
      <c r="J106" s="37">
        <v>3117</v>
      </c>
      <c r="K106" s="37">
        <v>3468</v>
      </c>
      <c r="L106" s="18">
        <v>4118</v>
      </c>
      <c r="M106" s="28">
        <v>3756</v>
      </c>
    </row>
    <row r="107" spans="1:13" ht="12.75" customHeight="1">
      <c r="A107" s="8" t="s">
        <v>125</v>
      </c>
      <c r="B107" s="37">
        <v>9343</v>
      </c>
      <c r="C107" s="37">
        <v>8979</v>
      </c>
      <c r="D107" s="37">
        <v>9543</v>
      </c>
      <c r="E107" s="37">
        <v>9421</v>
      </c>
      <c r="F107" s="37">
        <v>9268</v>
      </c>
      <c r="G107" s="37">
        <v>9166</v>
      </c>
      <c r="H107" s="37">
        <v>9663</v>
      </c>
      <c r="I107" s="37">
        <v>9663</v>
      </c>
      <c r="J107" s="37">
        <v>9653</v>
      </c>
      <c r="K107" s="37">
        <v>9933</v>
      </c>
      <c r="L107" s="18">
        <v>8914</v>
      </c>
      <c r="M107" s="28">
        <v>9276</v>
      </c>
    </row>
    <row r="108" spans="1:13" ht="12.75" customHeight="1">
      <c r="A108" s="8" t="s">
        <v>126</v>
      </c>
      <c r="B108" s="37">
        <v>323</v>
      </c>
      <c r="C108" s="37">
        <v>351</v>
      </c>
      <c r="D108" s="37">
        <v>290</v>
      </c>
      <c r="E108" s="37">
        <v>347</v>
      </c>
      <c r="F108" s="37">
        <v>456</v>
      </c>
      <c r="G108" s="37">
        <v>258</v>
      </c>
      <c r="H108" s="37">
        <v>162</v>
      </c>
      <c r="I108" s="37">
        <v>123</v>
      </c>
      <c r="J108" s="37">
        <v>0</v>
      </c>
      <c r="K108" s="37">
        <v>46</v>
      </c>
      <c r="L108" s="18">
        <v>0</v>
      </c>
      <c r="M108" s="28">
        <v>0</v>
      </c>
    </row>
    <row r="109" spans="1:13" ht="12.75" customHeight="1">
      <c r="A109" s="8" t="s">
        <v>127</v>
      </c>
      <c r="B109" s="37">
        <v>34</v>
      </c>
      <c r="C109" s="37">
        <v>52</v>
      </c>
      <c r="D109" s="37">
        <v>66</v>
      </c>
      <c r="E109" s="37">
        <v>41</v>
      </c>
      <c r="F109" s="37">
        <v>62</v>
      </c>
      <c r="G109" s="37">
        <v>34</v>
      </c>
      <c r="H109" s="37">
        <v>0</v>
      </c>
      <c r="I109" s="37">
        <v>0</v>
      </c>
      <c r="J109" s="37">
        <v>0</v>
      </c>
      <c r="K109" s="37">
        <v>0</v>
      </c>
      <c r="L109" s="18">
        <v>0</v>
      </c>
      <c r="M109" s="28">
        <v>0</v>
      </c>
    </row>
    <row r="110" spans="1:13" ht="12.75" customHeight="1">
      <c r="A110" s="8" t="s">
        <v>128</v>
      </c>
      <c r="B110" s="37">
        <v>5384</v>
      </c>
      <c r="C110" s="37">
        <v>5630</v>
      </c>
      <c r="D110" s="37">
        <v>6148</v>
      </c>
      <c r="E110" s="37">
        <v>6419</v>
      </c>
      <c r="F110" s="37">
        <v>6686</v>
      </c>
      <c r="G110" s="37">
        <v>6211</v>
      </c>
      <c r="H110" s="37">
        <v>6929</v>
      </c>
      <c r="I110" s="37">
        <v>6800</v>
      </c>
      <c r="J110" s="37">
        <v>6767</v>
      </c>
      <c r="K110" s="37">
        <v>6835</v>
      </c>
      <c r="L110" s="18">
        <v>6419</v>
      </c>
      <c r="M110" s="28">
        <v>6210</v>
      </c>
    </row>
    <row r="111" spans="1:13" ht="12.75" customHeight="1">
      <c r="A111" s="8" t="s">
        <v>129</v>
      </c>
      <c r="B111" s="37">
        <v>138</v>
      </c>
      <c r="C111" s="37">
        <v>108</v>
      </c>
      <c r="D111" s="37">
        <v>77</v>
      </c>
      <c r="E111" s="37">
        <v>79</v>
      </c>
      <c r="F111" s="37">
        <v>59</v>
      </c>
      <c r="G111" s="37">
        <v>147</v>
      </c>
      <c r="H111" s="37">
        <v>102</v>
      </c>
      <c r="I111" s="37">
        <v>43</v>
      </c>
      <c r="J111" s="37">
        <v>55</v>
      </c>
      <c r="K111" s="37">
        <v>68</v>
      </c>
      <c r="L111" s="18">
        <v>33</v>
      </c>
      <c r="M111" s="28">
        <v>73</v>
      </c>
    </row>
    <row r="112" spans="1:13" ht="12.75" customHeight="1">
      <c r="A112" s="8" t="s">
        <v>130</v>
      </c>
      <c r="B112" s="37">
        <v>469583</v>
      </c>
      <c r="C112" s="37">
        <v>380639</v>
      </c>
      <c r="D112" s="37">
        <v>421937</v>
      </c>
      <c r="E112" s="37">
        <v>415903</v>
      </c>
      <c r="F112" s="37">
        <v>419505</v>
      </c>
      <c r="G112" s="37">
        <v>410706</v>
      </c>
      <c r="H112" s="37">
        <v>502776</v>
      </c>
      <c r="I112" s="37">
        <v>453929</v>
      </c>
      <c r="J112" s="37">
        <v>446391</v>
      </c>
      <c r="K112" s="37">
        <v>474149</v>
      </c>
      <c r="L112" s="18">
        <v>441602</v>
      </c>
      <c r="M112" s="28">
        <v>478972</v>
      </c>
    </row>
    <row r="113" spans="1:13" ht="12.75" customHeight="1">
      <c r="A113" s="8" t="s">
        <v>131</v>
      </c>
      <c r="B113" s="37">
        <v>49638</v>
      </c>
      <c r="C113" s="37">
        <v>43686</v>
      </c>
      <c r="D113" s="37">
        <v>48207</v>
      </c>
      <c r="E113" s="37">
        <v>46956</v>
      </c>
      <c r="F113" s="37">
        <v>47657</v>
      </c>
      <c r="G113" s="37">
        <v>43692</v>
      </c>
      <c r="H113" s="37">
        <v>53656</v>
      </c>
      <c r="I113" s="37">
        <v>53220</v>
      </c>
      <c r="J113" s="37">
        <v>48240</v>
      </c>
      <c r="K113" s="37">
        <v>51140</v>
      </c>
      <c r="L113" s="18">
        <v>44443</v>
      </c>
      <c r="M113" s="28">
        <v>44855</v>
      </c>
    </row>
    <row r="114" spans="1:13" ht="12.75" customHeight="1">
      <c r="A114" s="8" t="s">
        <v>132</v>
      </c>
      <c r="B114" s="37">
        <v>5592</v>
      </c>
      <c r="C114" s="37">
        <v>2913</v>
      </c>
      <c r="D114" s="37">
        <v>0</v>
      </c>
      <c r="E114" s="37">
        <v>17</v>
      </c>
      <c r="F114" s="37">
        <v>4104</v>
      </c>
      <c r="G114" s="37">
        <v>5278</v>
      </c>
      <c r="H114" s="37">
        <v>6461</v>
      </c>
      <c r="I114" s="37">
        <v>6365</v>
      </c>
      <c r="J114" s="37">
        <v>6866</v>
      </c>
      <c r="K114" s="37">
        <v>7326</v>
      </c>
      <c r="L114" s="18">
        <v>6443</v>
      </c>
      <c r="M114" s="28">
        <v>5703</v>
      </c>
    </row>
    <row r="115" spans="1:14" s="27" customFormat="1" ht="12.75" customHeight="1">
      <c r="A115" s="7" t="s">
        <v>27</v>
      </c>
      <c r="B115" s="44">
        <v>918482</v>
      </c>
      <c r="C115" s="44">
        <v>712242</v>
      </c>
      <c r="D115" s="44">
        <v>761994</v>
      </c>
      <c r="E115" s="44">
        <v>706484</v>
      </c>
      <c r="F115" s="44">
        <v>691880</v>
      </c>
      <c r="G115" s="44">
        <v>664323</v>
      </c>
      <c r="H115" s="44">
        <v>844596</v>
      </c>
      <c r="I115" s="44">
        <v>753259</v>
      </c>
      <c r="J115" s="44">
        <v>747611</v>
      </c>
      <c r="K115" s="44">
        <v>867214</v>
      </c>
      <c r="L115" s="16">
        <v>812615</v>
      </c>
      <c r="M115" s="17">
        <v>893891</v>
      </c>
      <c r="N115" s="26"/>
    </row>
    <row r="116" spans="1:13" ht="12.75" customHeight="1">
      <c r="A116" s="8" t="s">
        <v>133</v>
      </c>
      <c r="B116" s="37">
        <v>487382</v>
      </c>
      <c r="C116" s="37">
        <v>349913</v>
      </c>
      <c r="D116" s="37">
        <v>369966</v>
      </c>
      <c r="E116" s="37">
        <v>308750</v>
      </c>
      <c r="F116" s="37">
        <v>309180</v>
      </c>
      <c r="G116" s="37">
        <v>300291</v>
      </c>
      <c r="H116" s="37">
        <v>418149</v>
      </c>
      <c r="I116" s="37">
        <v>439542</v>
      </c>
      <c r="J116" s="37">
        <v>599930</v>
      </c>
      <c r="K116" s="37">
        <v>402984</v>
      </c>
      <c r="L116" s="18">
        <v>363514</v>
      </c>
      <c r="M116" s="28">
        <v>416528</v>
      </c>
    </row>
    <row r="117" spans="1:13" ht="12.75" customHeight="1">
      <c r="A117" s="8" t="s">
        <v>134</v>
      </c>
      <c r="B117" s="37">
        <v>345</v>
      </c>
      <c r="C117" s="37">
        <v>549</v>
      </c>
      <c r="D117" s="37">
        <v>584</v>
      </c>
      <c r="E117" s="37">
        <v>695</v>
      </c>
      <c r="F117" s="37">
        <v>774</v>
      </c>
      <c r="G117" s="37">
        <v>624</v>
      </c>
      <c r="H117" s="37">
        <v>378</v>
      </c>
      <c r="I117" s="37">
        <v>591</v>
      </c>
      <c r="J117" s="37">
        <v>526</v>
      </c>
      <c r="K117" s="37">
        <v>809</v>
      </c>
      <c r="L117" s="18">
        <v>615</v>
      </c>
      <c r="M117" s="28">
        <v>427</v>
      </c>
    </row>
    <row r="118" spans="1:13" ht="12.75" customHeight="1">
      <c r="A118" s="8" t="s">
        <v>81</v>
      </c>
      <c r="B118" s="37">
        <v>7293</v>
      </c>
      <c r="C118" s="37">
        <v>2033</v>
      </c>
      <c r="D118" s="37">
        <v>1964</v>
      </c>
      <c r="E118" s="37">
        <v>1037</v>
      </c>
      <c r="F118" s="37">
        <v>482</v>
      </c>
      <c r="G118" s="37">
        <v>684</v>
      </c>
      <c r="H118" s="37">
        <v>2061</v>
      </c>
      <c r="I118" s="37">
        <v>993</v>
      </c>
      <c r="J118" s="37">
        <v>861</v>
      </c>
      <c r="K118" s="37">
        <v>1050</v>
      </c>
      <c r="L118" s="18">
        <v>1216</v>
      </c>
      <c r="M118" s="28">
        <v>2155</v>
      </c>
    </row>
    <row r="119" spans="1:13" ht="12.75" customHeight="1">
      <c r="A119" s="8" t="s">
        <v>28</v>
      </c>
      <c r="B119" s="37">
        <v>0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56</v>
      </c>
      <c r="L119" s="18">
        <v>814</v>
      </c>
      <c r="M119" s="28">
        <v>924</v>
      </c>
    </row>
    <row r="120" spans="1:13" ht="12.75" customHeight="1">
      <c r="A120" s="8" t="s">
        <v>135</v>
      </c>
      <c r="B120" s="37">
        <v>423462</v>
      </c>
      <c r="C120" s="37">
        <v>359747</v>
      </c>
      <c r="D120" s="37">
        <v>389480</v>
      </c>
      <c r="E120" s="37">
        <v>396002</v>
      </c>
      <c r="F120" s="37">
        <v>381444</v>
      </c>
      <c r="G120" s="37">
        <v>362724</v>
      </c>
      <c r="H120" s="37">
        <v>424008</v>
      </c>
      <c r="I120" s="37">
        <v>312133</v>
      </c>
      <c r="J120" s="37">
        <v>146294</v>
      </c>
      <c r="K120" s="37">
        <v>462315</v>
      </c>
      <c r="L120" s="18">
        <v>446456</v>
      </c>
      <c r="M120" s="28">
        <v>473857</v>
      </c>
    </row>
    <row r="121" spans="1:14" s="27" customFormat="1" ht="12.75" customHeight="1">
      <c r="A121" s="7" t="s">
        <v>29</v>
      </c>
      <c r="B121" s="37">
        <v>2751843.0000000005</v>
      </c>
      <c r="C121" s="37">
        <v>2426611</v>
      </c>
      <c r="D121" s="37">
        <v>2551484</v>
      </c>
      <c r="E121" s="37">
        <v>2506028</v>
      </c>
      <c r="F121" s="37">
        <v>2391858</v>
      </c>
      <c r="G121" s="37">
        <v>2386973</v>
      </c>
      <c r="H121" s="37">
        <v>2733451.9999999995</v>
      </c>
      <c r="I121" s="37">
        <v>2617686</v>
      </c>
      <c r="J121" s="37">
        <v>2624998</v>
      </c>
      <c r="K121" s="37">
        <v>2791317.999999999</v>
      </c>
      <c r="L121" s="16">
        <v>2703954</v>
      </c>
      <c r="M121" s="17">
        <v>3027787</v>
      </c>
      <c r="N121" s="26"/>
    </row>
    <row r="122" spans="1:13" ht="12.75" customHeight="1">
      <c r="A122" s="8" t="s">
        <v>136</v>
      </c>
      <c r="B122" s="37">
        <v>5470</v>
      </c>
      <c r="C122" s="37">
        <v>5114</v>
      </c>
      <c r="D122" s="37">
        <v>5440</v>
      </c>
      <c r="E122" s="37">
        <v>3403</v>
      </c>
      <c r="F122" s="37">
        <v>4918</v>
      </c>
      <c r="G122" s="37">
        <v>4838</v>
      </c>
      <c r="H122" s="37">
        <v>5487</v>
      </c>
      <c r="I122" s="37">
        <v>4838</v>
      </c>
      <c r="J122" s="37">
        <v>4711</v>
      </c>
      <c r="K122" s="37">
        <v>5371</v>
      </c>
      <c r="L122" s="18">
        <v>6164</v>
      </c>
      <c r="M122" s="28">
        <v>8309</v>
      </c>
    </row>
    <row r="123" spans="1:13" ht="12.75" customHeight="1">
      <c r="A123" s="8" t="s">
        <v>137</v>
      </c>
      <c r="B123" s="37">
        <v>991500</v>
      </c>
      <c r="C123" s="37">
        <v>892602</v>
      </c>
      <c r="D123" s="37">
        <v>935119</v>
      </c>
      <c r="E123" s="37">
        <v>930375</v>
      </c>
      <c r="F123" s="37">
        <v>913074</v>
      </c>
      <c r="G123" s="37">
        <v>881777</v>
      </c>
      <c r="H123" s="37">
        <v>984061</v>
      </c>
      <c r="I123" s="37">
        <v>939226</v>
      </c>
      <c r="J123" s="37">
        <v>932141</v>
      </c>
      <c r="K123" s="37">
        <v>1006492</v>
      </c>
      <c r="L123" s="18">
        <v>958194</v>
      </c>
      <c r="M123" s="28">
        <v>1036820</v>
      </c>
    </row>
    <row r="124" spans="1:13" ht="12.75" customHeight="1">
      <c r="A124" s="8" t="s">
        <v>138</v>
      </c>
      <c r="B124" s="37">
        <v>3207</v>
      </c>
      <c r="C124" s="37">
        <v>3324</v>
      </c>
      <c r="D124" s="37">
        <v>3636</v>
      </c>
      <c r="E124" s="37">
        <v>4217</v>
      </c>
      <c r="F124" s="37">
        <v>4090</v>
      </c>
      <c r="G124" s="37">
        <v>4115</v>
      </c>
      <c r="H124" s="37">
        <v>3823</v>
      </c>
      <c r="I124" s="37">
        <v>4421</v>
      </c>
      <c r="J124" s="37">
        <v>4513</v>
      </c>
      <c r="K124" s="37">
        <v>5145</v>
      </c>
      <c r="L124" s="18">
        <v>6907</v>
      </c>
      <c r="M124" s="28">
        <v>8271</v>
      </c>
    </row>
    <row r="125" spans="1:13" ht="12.75" customHeight="1">
      <c r="A125" s="8" t="s">
        <v>139</v>
      </c>
      <c r="B125" s="37">
        <v>2345</v>
      </c>
      <c r="C125" s="37">
        <v>2480</v>
      </c>
      <c r="D125" s="37">
        <v>2635</v>
      </c>
      <c r="E125" s="37">
        <v>2437</v>
      </c>
      <c r="F125" s="37">
        <v>2854</v>
      </c>
      <c r="G125" s="37">
        <v>2776</v>
      </c>
      <c r="H125" s="37">
        <v>2873</v>
      </c>
      <c r="I125" s="37">
        <v>2857</v>
      </c>
      <c r="J125" s="37">
        <v>2880</v>
      </c>
      <c r="K125" s="37">
        <v>3280</v>
      </c>
      <c r="L125" s="18">
        <v>3243</v>
      </c>
      <c r="M125" s="28">
        <v>3491</v>
      </c>
    </row>
    <row r="126" spans="1:13" ht="12.75" customHeight="1">
      <c r="A126" s="8" t="s">
        <v>140</v>
      </c>
      <c r="B126" s="37">
        <v>1270923</v>
      </c>
      <c r="C126" s="37">
        <v>1077479</v>
      </c>
      <c r="D126" s="37">
        <v>1134723</v>
      </c>
      <c r="E126" s="37">
        <v>1088163</v>
      </c>
      <c r="F126" s="37">
        <v>972162</v>
      </c>
      <c r="G126" s="37">
        <v>1004509</v>
      </c>
      <c r="H126" s="37">
        <v>1201003</v>
      </c>
      <c r="I126" s="37">
        <v>1165720</v>
      </c>
      <c r="J126" s="37">
        <v>1203904</v>
      </c>
      <c r="K126" s="37">
        <v>1257827</v>
      </c>
      <c r="L126" s="18">
        <v>1241289</v>
      </c>
      <c r="M126" s="28">
        <v>1467369</v>
      </c>
    </row>
    <row r="127" spans="1:13" ht="12.75" customHeight="1">
      <c r="A127" s="8" t="s">
        <v>141</v>
      </c>
      <c r="B127" s="37">
        <v>33419</v>
      </c>
      <c r="C127" s="37">
        <v>32772</v>
      </c>
      <c r="D127" s="37">
        <v>35841</v>
      </c>
      <c r="E127" s="37">
        <v>35839</v>
      </c>
      <c r="F127" s="37">
        <v>36209</v>
      </c>
      <c r="G127" s="37">
        <v>34079</v>
      </c>
      <c r="H127" s="37">
        <v>38455</v>
      </c>
      <c r="I127" s="37">
        <v>38941</v>
      </c>
      <c r="J127" s="37">
        <v>38753</v>
      </c>
      <c r="K127" s="37">
        <v>44090</v>
      </c>
      <c r="L127" s="18">
        <v>44998</v>
      </c>
      <c r="M127" s="28">
        <v>44100</v>
      </c>
    </row>
    <row r="128" spans="1:13" ht="12.75" customHeight="1">
      <c r="A128" s="8" t="s">
        <v>82</v>
      </c>
      <c r="B128" s="37">
        <v>12147</v>
      </c>
      <c r="C128" s="37">
        <v>10946</v>
      </c>
      <c r="D128" s="37">
        <v>12102</v>
      </c>
      <c r="E128" s="37">
        <v>10990</v>
      </c>
      <c r="F128" s="37">
        <v>12951</v>
      </c>
      <c r="G128" s="37">
        <v>14606</v>
      </c>
      <c r="H128" s="37">
        <v>13804</v>
      </c>
      <c r="I128" s="37">
        <v>15736</v>
      </c>
      <c r="J128" s="37">
        <v>14888</v>
      </c>
      <c r="K128" s="37">
        <v>13319</v>
      </c>
      <c r="L128" s="18">
        <v>12696</v>
      </c>
      <c r="M128" s="28">
        <v>15267</v>
      </c>
    </row>
    <row r="129" spans="1:13" ht="12.75" customHeight="1">
      <c r="A129" s="8" t="s">
        <v>142</v>
      </c>
      <c r="B129" s="37">
        <v>33090</v>
      </c>
      <c r="C129" s="37">
        <v>30984</v>
      </c>
      <c r="D129" s="37">
        <v>34724</v>
      </c>
      <c r="E129" s="37">
        <v>32017</v>
      </c>
      <c r="F129" s="37">
        <v>31617</v>
      </c>
      <c r="G129" s="37">
        <v>30084</v>
      </c>
      <c r="H129" s="37">
        <v>34444</v>
      </c>
      <c r="I129" s="37">
        <v>34033</v>
      </c>
      <c r="J129" s="37">
        <v>33238</v>
      </c>
      <c r="K129" s="37">
        <v>38583</v>
      </c>
      <c r="L129" s="18">
        <v>33603</v>
      </c>
      <c r="M129" s="28">
        <v>33819</v>
      </c>
    </row>
    <row r="130" spans="1:13" ht="12.75" customHeight="1">
      <c r="A130" s="8" t="s">
        <v>143</v>
      </c>
      <c r="B130" s="37">
        <v>850</v>
      </c>
      <c r="C130" s="37">
        <v>1616</v>
      </c>
      <c r="D130" s="37">
        <v>1680</v>
      </c>
      <c r="E130" s="37">
        <v>2285</v>
      </c>
      <c r="F130" s="37">
        <v>2103</v>
      </c>
      <c r="G130" s="37">
        <v>1802</v>
      </c>
      <c r="H130" s="37">
        <v>1318</v>
      </c>
      <c r="I130" s="37">
        <v>1632</v>
      </c>
      <c r="J130" s="37">
        <v>1154</v>
      </c>
      <c r="K130" s="37">
        <v>1988</v>
      </c>
      <c r="L130" s="18">
        <v>1481</v>
      </c>
      <c r="M130" s="28">
        <v>1465</v>
      </c>
    </row>
    <row r="131" spans="1:13" ht="12.75" customHeight="1">
      <c r="A131" s="8" t="s">
        <v>144</v>
      </c>
      <c r="B131" s="37">
        <v>398892</v>
      </c>
      <c r="C131" s="37">
        <v>369294</v>
      </c>
      <c r="D131" s="37">
        <v>385584</v>
      </c>
      <c r="E131" s="37">
        <v>396302</v>
      </c>
      <c r="F131" s="37">
        <v>411880</v>
      </c>
      <c r="G131" s="37">
        <v>408387</v>
      </c>
      <c r="H131" s="37">
        <v>448184</v>
      </c>
      <c r="I131" s="37">
        <v>410282</v>
      </c>
      <c r="J131" s="37">
        <v>388816</v>
      </c>
      <c r="K131" s="37">
        <v>415223</v>
      </c>
      <c r="L131" s="18">
        <v>395379</v>
      </c>
      <c r="M131" s="28">
        <v>408876</v>
      </c>
    </row>
    <row r="132" spans="1:13" ht="12.75" customHeight="1">
      <c r="A132" s="3" t="s">
        <v>30</v>
      </c>
      <c r="B132" s="16">
        <f aca="true" t="shared" si="4" ref="B132:H132">SUM(B133,B139,B146)</f>
        <v>1193383</v>
      </c>
      <c r="C132" s="16">
        <f t="shared" si="4"/>
        <v>997959</v>
      </c>
      <c r="D132" s="16">
        <f t="shared" si="4"/>
        <v>1052384</v>
      </c>
      <c r="E132" s="16">
        <f t="shared" si="4"/>
        <v>1002150</v>
      </c>
      <c r="F132" s="16">
        <f t="shared" si="4"/>
        <v>973775</v>
      </c>
      <c r="G132" s="16">
        <f t="shared" si="4"/>
        <v>915543</v>
      </c>
      <c r="H132" s="16">
        <f t="shared" si="4"/>
        <v>1131255</v>
      </c>
      <c r="I132" s="16">
        <f>SUM(I133,I139,I146)</f>
        <v>1062119</v>
      </c>
      <c r="J132" s="16">
        <f>SUM(J133,J139,J146)</f>
        <v>1066234</v>
      </c>
      <c r="K132" s="16">
        <f>SUM(K133,K139,K146)</f>
        <v>1122709</v>
      </c>
      <c r="L132" s="16">
        <f>SUM(L133,L139,L146)</f>
        <v>1108767</v>
      </c>
      <c r="M132" s="17">
        <f>SUM(M133,M139,M146)</f>
        <v>1176265</v>
      </c>
    </row>
    <row r="133" spans="1:14" s="27" customFormat="1" ht="12.75" customHeight="1">
      <c r="A133" s="7" t="s">
        <v>31</v>
      </c>
      <c r="B133" s="44">
        <v>464532</v>
      </c>
      <c r="C133" s="44">
        <v>421135</v>
      </c>
      <c r="D133" s="44">
        <v>447207</v>
      </c>
      <c r="E133" s="44">
        <v>426459</v>
      </c>
      <c r="F133" s="44">
        <v>410820</v>
      </c>
      <c r="G133" s="44">
        <v>383634</v>
      </c>
      <c r="H133" s="44">
        <v>477052</v>
      </c>
      <c r="I133" s="44">
        <v>446442</v>
      </c>
      <c r="J133" s="44">
        <v>450116</v>
      </c>
      <c r="K133" s="44">
        <v>472775</v>
      </c>
      <c r="L133" s="16">
        <v>463227</v>
      </c>
      <c r="M133" s="17">
        <v>495541</v>
      </c>
      <c r="N133" s="26"/>
    </row>
    <row r="134" spans="1:13" ht="12.75" customHeight="1">
      <c r="A134" s="8" t="s">
        <v>145</v>
      </c>
      <c r="B134" s="37">
        <v>264074</v>
      </c>
      <c r="C134" s="37">
        <v>248362</v>
      </c>
      <c r="D134" s="37">
        <v>271663</v>
      </c>
      <c r="E134" s="37">
        <v>267185</v>
      </c>
      <c r="F134" s="37">
        <v>262846</v>
      </c>
      <c r="G134" s="37">
        <v>243218</v>
      </c>
      <c r="H134" s="37">
        <v>288632</v>
      </c>
      <c r="I134" s="37">
        <v>272878</v>
      </c>
      <c r="J134" s="37">
        <v>271811</v>
      </c>
      <c r="K134" s="37">
        <v>281455</v>
      </c>
      <c r="L134" s="18">
        <v>274567</v>
      </c>
      <c r="M134" s="28">
        <v>294533</v>
      </c>
    </row>
    <row r="135" spans="1:13" ht="12.75" customHeight="1">
      <c r="A135" s="8" t="s">
        <v>146</v>
      </c>
      <c r="B135" s="37">
        <v>130090</v>
      </c>
      <c r="C135" s="37">
        <v>97983</v>
      </c>
      <c r="D135" s="37">
        <v>95119</v>
      </c>
      <c r="E135" s="37">
        <v>81591</v>
      </c>
      <c r="F135" s="37">
        <v>72861</v>
      </c>
      <c r="G135" s="37">
        <v>70725</v>
      </c>
      <c r="H135" s="37">
        <v>103934</v>
      </c>
      <c r="I135" s="37">
        <v>81932</v>
      </c>
      <c r="J135" s="37">
        <v>87894</v>
      </c>
      <c r="K135" s="37">
        <v>98577</v>
      </c>
      <c r="L135" s="18">
        <v>102070</v>
      </c>
      <c r="M135" s="28">
        <v>106952</v>
      </c>
    </row>
    <row r="136" spans="1:13" ht="12.75" customHeight="1">
      <c r="A136" s="8" t="s">
        <v>147</v>
      </c>
      <c r="B136" s="37">
        <v>5894</v>
      </c>
      <c r="C136" s="37">
        <v>7688</v>
      </c>
      <c r="D136" s="37">
        <v>7434</v>
      </c>
      <c r="E136" s="37">
        <v>7591</v>
      </c>
      <c r="F136" s="37">
        <v>5253</v>
      </c>
      <c r="G136" s="37">
        <v>4428</v>
      </c>
      <c r="H136" s="37">
        <v>6714</v>
      </c>
      <c r="I136" s="37">
        <v>13364</v>
      </c>
      <c r="J136" s="37">
        <v>14543</v>
      </c>
      <c r="K136" s="37">
        <v>15686</v>
      </c>
      <c r="L136" s="18">
        <v>13012</v>
      </c>
      <c r="M136" s="28">
        <v>15097</v>
      </c>
    </row>
    <row r="137" spans="1:13" ht="12.75" customHeight="1">
      <c r="A137" s="8" t="s">
        <v>148</v>
      </c>
      <c r="B137" s="37">
        <v>39092</v>
      </c>
      <c r="C137" s="37">
        <v>40735</v>
      </c>
      <c r="D137" s="37">
        <v>42999</v>
      </c>
      <c r="E137" s="37">
        <v>42152</v>
      </c>
      <c r="F137" s="37">
        <v>41533</v>
      </c>
      <c r="G137" s="37">
        <v>38421</v>
      </c>
      <c r="H137" s="37">
        <v>43929</v>
      </c>
      <c r="I137" s="37">
        <v>42963</v>
      </c>
      <c r="J137" s="37">
        <v>43143</v>
      </c>
      <c r="K137" s="37">
        <v>42961</v>
      </c>
      <c r="L137" s="18">
        <v>40035</v>
      </c>
      <c r="M137" s="28">
        <v>41562</v>
      </c>
    </row>
    <row r="138" spans="1:13" ht="12.75" customHeight="1">
      <c r="A138" s="8" t="s">
        <v>149</v>
      </c>
      <c r="B138" s="37">
        <v>25382</v>
      </c>
      <c r="C138" s="37">
        <v>26367</v>
      </c>
      <c r="D138" s="37">
        <v>29992</v>
      </c>
      <c r="E138" s="37">
        <v>27940</v>
      </c>
      <c r="F138" s="37">
        <v>28327</v>
      </c>
      <c r="G138" s="37">
        <v>26842</v>
      </c>
      <c r="H138" s="37">
        <v>33843</v>
      </c>
      <c r="I138" s="37">
        <v>35305</v>
      </c>
      <c r="J138" s="37">
        <v>32725</v>
      </c>
      <c r="K138" s="37">
        <v>34096</v>
      </c>
      <c r="L138" s="18">
        <v>33543</v>
      </c>
      <c r="M138" s="28">
        <v>37397</v>
      </c>
    </row>
    <row r="139" spans="1:14" s="27" customFormat="1" ht="12.75" customHeight="1">
      <c r="A139" s="7" t="s">
        <v>32</v>
      </c>
      <c r="B139" s="44">
        <v>375251</v>
      </c>
      <c r="C139" s="44">
        <v>317879</v>
      </c>
      <c r="D139" s="44">
        <v>319796</v>
      </c>
      <c r="E139" s="44">
        <v>312983</v>
      </c>
      <c r="F139" s="44">
        <v>319993</v>
      </c>
      <c r="G139" s="44">
        <v>308114</v>
      </c>
      <c r="H139" s="44">
        <v>375269</v>
      </c>
      <c r="I139" s="44">
        <v>350928.00000000006</v>
      </c>
      <c r="J139" s="44">
        <v>348750</v>
      </c>
      <c r="K139" s="44">
        <v>357323.99999999994</v>
      </c>
      <c r="L139" s="16">
        <v>363897</v>
      </c>
      <c r="M139" s="17">
        <v>382232</v>
      </c>
      <c r="N139" s="26"/>
    </row>
    <row r="140" spans="1:13" ht="12.75" customHeight="1">
      <c r="A140" s="8" t="s">
        <v>150</v>
      </c>
      <c r="B140" s="37">
        <v>5930</v>
      </c>
      <c r="C140" s="37">
        <v>5299</v>
      </c>
      <c r="D140" s="37">
        <v>6217</v>
      </c>
      <c r="E140" s="37">
        <v>6309</v>
      </c>
      <c r="F140" s="37">
        <v>4748</v>
      </c>
      <c r="G140" s="37">
        <v>4889</v>
      </c>
      <c r="H140" s="37">
        <v>5075</v>
      </c>
      <c r="I140" s="37">
        <v>7325</v>
      </c>
      <c r="J140" s="37">
        <v>8314</v>
      </c>
      <c r="K140" s="37">
        <v>8277</v>
      </c>
      <c r="L140" s="18">
        <v>8975</v>
      </c>
      <c r="M140" s="28">
        <v>10278</v>
      </c>
    </row>
    <row r="141" spans="1:13" ht="12.75" customHeight="1">
      <c r="A141" s="8" t="s">
        <v>151</v>
      </c>
      <c r="B141" s="37">
        <v>1507</v>
      </c>
      <c r="C141" s="37">
        <v>1361</v>
      </c>
      <c r="D141" s="37">
        <v>1189</v>
      </c>
      <c r="E141" s="37">
        <v>1262</v>
      </c>
      <c r="F141" s="37">
        <v>1472</v>
      </c>
      <c r="G141" s="37">
        <v>1169</v>
      </c>
      <c r="H141" s="37">
        <v>1087</v>
      </c>
      <c r="I141" s="37">
        <v>1216</v>
      </c>
      <c r="J141" s="37">
        <v>1326</v>
      </c>
      <c r="K141" s="37">
        <v>1415</v>
      </c>
      <c r="L141" s="18">
        <v>1136</v>
      </c>
      <c r="M141" s="28">
        <v>1365</v>
      </c>
    </row>
    <row r="142" spans="1:13" ht="12.75" customHeight="1">
      <c r="A142" s="8" t="s">
        <v>152</v>
      </c>
      <c r="B142" s="37">
        <v>8527</v>
      </c>
      <c r="C142" s="37">
        <v>9102</v>
      </c>
      <c r="D142" s="37">
        <v>8947</v>
      </c>
      <c r="E142" s="37">
        <v>7703</v>
      </c>
      <c r="F142" s="37">
        <v>7521</v>
      </c>
      <c r="G142" s="37">
        <v>9560</v>
      </c>
      <c r="H142" s="37">
        <v>10552</v>
      </c>
      <c r="I142" s="37">
        <v>9806</v>
      </c>
      <c r="J142" s="37">
        <v>8139</v>
      </c>
      <c r="K142" s="37">
        <v>7385</v>
      </c>
      <c r="L142" s="18">
        <v>8140</v>
      </c>
      <c r="M142" s="28">
        <v>8700</v>
      </c>
    </row>
    <row r="143" spans="1:13" ht="12.75" customHeight="1">
      <c r="A143" s="8" t="s">
        <v>153</v>
      </c>
      <c r="B143" s="37">
        <v>801</v>
      </c>
      <c r="C143" s="37">
        <v>840</v>
      </c>
      <c r="D143" s="37">
        <v>861</v>
      </c>
      <c r="E143" s="37">
        <v>859</v>
      </c>
      <c r="F143" s="37">
        <v>922</v>
      </c>
      <c r="G143" s="37">
        <v>677</v>
      </c>
      <c r="H143" s="37">
        <v>1014</v>
      </c>
      <c r="I143" s="37">
        <v>895</v>
      </c>
      <c r="J143" s="37">
        <v>936</v>
      </c>
      <c r="K143" s="37">
        <v>937</v>
      </c>
      <c r="L143" s="18">
        <v>917</v>
      </c>
      <c r="M143" s="28">
        <v>861</v>
      </c>
    </row>
    <row r="144" spans="1:13" ht="12.75" customHeight="1">
      <c r="A144" s="8" t="s">
        <v>154</v>
      </c>
      <c r="B144" s="37">
        <v>356847</v>
      </c>
      <c r="C144" s="37">
        <v>299938</v>
      </c>
      <c r="D144" s="37">
        <v>301175</v>
      </c>
      <c r="E144" s="37">
        <v>295432</v>
      </c>
      <c r="F144" s="37">
        <v>303859</v>
      </c>
      <c r="G144" s="37">
        <v>290504</v>
      </c>
      <c r="H144" s="37">
        <v>356077</v>
      </c>
      <c r="I144" s="37">
        <v>330215</v>
      </c>
      <c r="J144" s="37">
        <v>328621</v>
      </c>
      <c r="K144" s="37">
        <v>337779</v>
      </c>
      <c r="L144" s="18">
        <v>343467</v>
      </c>
      <c r="M144" s="28">
        <v>359768</v>
      </c>
    </row>
    <row r="145" spans="1:13" ht="12.75" customHeight="1">
      <c r="A145" s="8" t="s">
        <v>155</v>
      </c>
      <c r="B145" s="37">
        <v>1639</v>
      </c>
      <c r="C145" s="37">
        <v>1339</v>
      </c>
      <c r="D145" s="37">
        <v>1407</v>
      </c>
      <c r="E145" s="37">
        <v>1418</v>
      </c>
      <c r="F145" s="37">
        <v>1471</v>
      </c>
      <c r="G145" s="37">
        <v>1315</v>
      </c>
      <c r="H145" s="37">
        <v>1464</v>
      </c>
      <c r="I145" s="37">
        <v>1471</v>
      </c>
      <c r="J145" s="37">
        <v>1414</v>
      </c>
      <c r="K145" s="37">
        <v>1531</v>
      </c>
      <c r="L145" s="18">
        <v>1262</v>
      </c>
      <c r="M145" s="28">
        <v>1260</v>
      </c>
    </row>
    <row r="146" spans="1:14" s="27" customFormat="1" ht="12.75" customHeight="1">
      <c r="A146" s="7" t="s">
        <v>33</v>
      </c>
      <c r="B146" s="44">
        <v>353600.00000000006</v>
      </c>
      <c r="C146" s="44">
        <v>258945</v>
      </c>
      <c r="D146" s="44">
        <v>285381</v>
      </c>
      <c r="E146" s="44">
        <v>262708</v>
      </c>
      <c r="F146" s="44">
        <v>242962</v>
      </c>
      <c r="G146" s="44">
        <v>223795</v>
      </c>
      <c r="H146" s="44">
        <v>278934</v>
      </c>
      <c r="I146" s="44">
        <v>264749</v>
      </c>
      <c r="J146" s="44">
        <v>267368</v>
      </c>
      <c r="K146" s="44">
        <v>292610</v>
      </c>
      <c r="L146" s="16">
        <v>281643</v>
      </c>
      <c r="M146" s="17">
        <v>298492</v>
      </c>
      <c r="N146" s="26"/>
    </row>
    <row r="147" spans="1:13" ht="12.75" customHeight="1">
      <c r="A147" s="8" t="s">
        <v>156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18">
        <v>0</v>
      </c>
      <c r="M147" s="28">
        <v>0</v>
      </c>
    </row>
    <row r="148" spans="1:13" ht="12.75" customHeight="1">
      <c r="A148" s="8" t="s">
        <v>157</v>
      </c>
      <c r="B148" s="37">
        <v>204981</v>
      </c>
      <c r="C148" s="37">
        <v>141951</v>
      </c>
      <c r="D148" s="37">
        <v>162051</v>
      </c>
      <c r="E148" s="37">
        <v>145211</v>
      </c>
      <c r="F148" s="37">
        <v>133275</v>
      </c>
      <c r="G148" s="37">
        <v>119089</v>
      </c>
      <c r="H148" s="37">
        <v>139706</v>
      </c>
      <c r="I148" s="37">
        <v>134055</v>
      </c>
      <c r="J148" s="37">
        <v>137904</v>
      </c>
      <c r="K148" s="37">
        <v>151881</v>
      </c>
      <c r="L148" s="18">
        <v>146484</v>
      </c>
      <c r="M148" s="28">
        <v>161930</v>
      </c>
    </row>
    <row r="149" spans="1:13" ht="12.75" customHeight="1">
      <c r="A149" s="8" t="s">
        <v>158</v>
      </c>
      <c r="B149" s="37">
        <v>21277</v>
      </c>
      <c r="C149" s="37">
        <v>19821</v>
      </c>
      <c r="D149" s="37">
        <v>22058</v>
      </c>
      <c r="E149" s="37">
        <v>21966</v>
      </c>
      <c r="F149" s="37">
        <v>23441</v>
      </c>
      <c r="G149" s="37">
        <v>20132</v>
      </c>
      <c r="H149" s="37">
        <v>28265</v>
      </c>
      <c r="I149" s="37">
        <v>26185</v>
      </c>
      <c r="J149" s="37">
        <v>27101</v>
      </c>
      <c r="K149" s="37">
        <v>27198</v>
      </c>
      <c r="L149" s="18">
        <v>22953</v>
      </c>
      <c r="M149" s="28">
        <v>24992</v>
      </c>
    </row>
    <row r="150" spans="1:13" ht="12.75" customHeight="1">
      <c r="A150" s="8" t="s">
        <v>159</v>
      </c>
      <c r="B150" s="37">
        <v>99215</v>
      </c>
      <c r="C150" s="37">
        <v>70194</v>
      </c>
      <c r="D150" s="37">
        <v>75343</v>
      </c>
      <c r="E150" s="37">
        <v>72932</v>
      </c>
      <c r="F150" s="37">
        <v>68344</v>
      </c>
      <c r="G150" s="37">
        <v>64410</v>
      </c>
      <c r="H150" s="37">
        <v>87909</v>
      </c>
      <c r="I150" s="37">
        <v>78997</v>
      </c>
      <c r="J150" s="37">
        <v>76377</v>
      </c>
      <c r="K150" s="37">
        <v>87896</v>
      </c>
      <c r="L150" s="18">
        <v>84915</v>
      </c>
      <c r="M150" s="28">
        <v>85857</v>
      </c>
    </row>
    <row r="151" spans="1:13" ht="12.75" customHeight="1">
      <c r="A151" s="8" t="s">
        <v>160</v>
      </c>
      <c r="B151" s="37">
        <v>6793</v>
      </c>
      <c r="C151" s="37">
        <v>6059</v>
      </c>
      <c r="D151" s="37">
        <v>4997</v>
      </c>
      <c r="E151" s="37">
        <v>3654</v>
      </c>
      <c r="F151" s="37">
        <v>2640</v>
      </c>
      <c r="G151" s="37">
        <v>3858</v>
      </c>
      <c r="H151" s="37">
        <v>6916</v>
      </c>
      <c r="I151" s="37">
        <v>5930</v>
      </c>
      <c r="J151" s="37">
        <v>6240</v>
      </c>
      <c r="K151" s="37">
        <v>6656</v>
      </c>
      <c r="L151" s="18">
        <v>6646</v>
      </c>
      <c r="M151" s="28">
        <v>6058</v>
      </c>
    </row>
    <row r="152" spans="1:13" ht="12.75" customHeight="1">
      <c r="A152" s="8" t="s">
        <v>161</v>
      </c>
      <c r="B152" s="37">
        <v>21334</v>
      </c>
      <c r="C152" s="37">
        <v>20920</v>
      </c>
      <c r="D152" s="37">
        <v>20932</v>
      </c>
      <c r="E152" s="37">
        <v>18945</v>
      </c>
      <c r="F152" s="37">
        <v>15262</v>
      </c>
      <c r="G152" s="37">
        <v>16306</v>
      </c>
      <c r="H152" s="37">
        <v>16138</v>
      </c>
      <c r="I152" s="37">
        <v>19582</v>
      </c>
      <c r="J152" s="37">
        <v>19746</v>
      </c>
      <c r="K152" s="37">
        <v>18979</v>
      </c>
      <c r="L152" s="18">
        <v>20645</v>
      </c>
      <c r="M152" s="28">
        <v>19655</v>
      </c>
    </row>
    <row r="153" spans="1:13" ht="12.75" customHeight="1">
      <c r="A153" s="3" t="s">
        <v>34</v>
      </c>
      <c r="B153" s="16">
        <f>SUM(B154,B156,B160,B165)</f>
        <v>1121902</v>
      </c>
      <c r="C153" s="16">
        <f aca="true" t="shared" si="5" ref="C153:H153">SUM(C154,C156,C160,C165)</f>
        <v>946463</v>
      </c>
      <c r="D153" s="16">
        <f t="shared" si="5"/>
        <v>999623</v>
      </c>
      <c r="E153" s="16">
        <f t="shared" si="5"/>
        <v>963504</v>
      </c>
      <c r="F153" s="16">
        <f t="shared" si="5"/>
        <v>955307</v>
      </c>
      <c r="G153" s="16">
        <f t="shared" si="5"/>
        <v>912662</v>
      </c>
      <c r="H153" s="16">
        <f t="shared" si="5"/>
        <v>1118725</v>
      </c>
      <c r="I153" s="16">
        <f>SUM(I154,I156,I160,I165)</f>
        <v>1000456</v>
      </c>
      <c r="J153" s="16">
        <f>SUM(J154,J156,J160,J165)</f>
        <v>984899</v>
      </c>
      <c r="K153" s="16">
        <f>SUM(K154,K156,K160,K165)</f>
        <v>1065390</v>
      </c>
      <c r="L153" s="16">
        <f>SUM(L154,L156,L160,L165)</f>
        <v>1044353</v>
      </c>
      <c r="M153" s="17">
        <f>SUM(M154,M156,M160,M165)</f>
        <v>1125298</v>
      </c>
    </row>
    <row r="154" spans="1:14" s="27" customFormat="1" ht="12.75" customHeight="1">
      <c r="A154" s="33" t="s">
        <v>56</v>
      </c>
      <c r="B154" s="44">
        <v>743950</v>
      </c>
      <c r="C154" s="44">
        <v>637291</v>
      </c>
      <c r="D154" s="44">
        <v>662570</v>
      </c>
      <c r="E154" s="44">
        <v>627128</v>
      </c>
      <c r="F154" s="44">
        <v>622347</v>
      </c>
      <c r="G154" s="44">
        <v>595263</v>
      </c>
      <c r="H154" s="44">
        <v>734415</v>
      </c>
      <c r="I154" s="44">
        <v>642477</v>
      </c>
      <c r="J154" s="44">
        <v>645990</v>
      </c>
      <c r="K154" s="44">
        <v>715838</v>
      </c>
      <c r="L154" s="16">
        <v>714882</v>
      </c>
      <c r="M154" s="17">
        <v>762347</v>
      </c>
      <c r="N154" s="26"/>
    </row>
    <row r="155" spans="1:13" ht="12.75" customHeight="1">
      <c r="A155" s="8" t="s">
        <v>57</v>
      </c>
      <c r="B155" s="37">
        <v>743950</v>
      </c>
      <c r="C155" s="37">
        <v>637291</v>
      </c>
      <c r="D155" s="37">
        <v>662570</v>
      </c>
      <c r="E155" s="37">
        <v>627128</v>
      </c>
      <c r="F155" s="37">
        <v>622347</v>
      </c>
      <c r="G155" s="37">
        <v>595263</v>
      </c>
      <c r="H155" s="37">
        <v>734415</v>
      </c>
      <c r="I155" s="37">
        <v>642477</v>
      </c>
      <c r="J155" s="37">
        <v>645990</v>
      </c>
      <c r="K155" s="37">
        <v>715838</v>
      </c>
      <c r="L155" s="18">
        <v>714882</v>
      </c>
      <c r="M155" s="28">
        <v>762347</v>
      </c>
    </row>
    <row r="156" spans="1:14" s="27" customFormat="1" ht="12.75" customHeight="1">
      <c r="A156" s="7" t="s">
        <v>35</v>
      </c>
      <c r="B156" s="44">
        <v>146705</v>
      </c>
      <c r="C156" s="44">
        <v>123710.00000000001</v>
      </c>
      <c r="D156" s="44">
        <v>134434</v>
      </c>
      <c r="E156" s="44">
        <v>137895</v>
      </c>
      <c r="F156" s="44">
        <v>135238</v>
      </c>
      <c r="G156" s="44">
        <v>129447.99999999999</v>
      </c>
      <c r="H156" s="44">
        <v>164525</v>
      </c>
      <c r="I156" s="44">
        <v>148323</v>
      </c>
      <c r="J156" s="44">
        <v>136449</v>
      </c>
      <c r="K156" s="44">
        <v>141022</v>
      </c>
      <c r="L156" s="16">
        <v>134311</v>
      </c>
      <c r="M156" s="17">
        <v>147989</v>
      </c>
      <c r="N156" s="26"/>
    </row>
    <row r="157" spans="1:14" s="27" customFormat="1" ht="12.75" customHeight="1">
      <c r="A157" s="35" t="s">
        <v>162</v>
      </c>
      <c r="B157" s="37">
        <v>1223</v>
      </c>
      <c r="C157" s="37">
        <v>1337</v>
      </c>
      <c r="D157" s="37">
        <v>1306</v>
      </c>
      <c r="E157" s="37">
        <v>1454</v>
      </c>
      <c r="F157" s="37">
        <v>1115</v>
      </c>
      <c r="G157" s="37">
        <v>1254</v>
      </c>
      <c r="H157" s="37">
        <v>1690</v>
      </c>
      <c r="I157" s="37">
        <v>1538</v>
      </c>
      <c r="J157" s="37">
        <v>1444</v>
      </c>
      <c r="K157" s="37">
        <v>1583</v>
      </c>
      <c r="L157" s="16">
        <v>1102</v>
      </c>
      <c r="M157" s="17">
        <v>1394</v>
      </c>
      <c r="N157" s="26"/>
    </row>
    <row r="158" spans="1:14" s="27" customFormat="1" ht="12.75" customHeight="1">
      <c r="A158" s="35" t="s">
        <v>163</v>
      </c>
      <c r="B158" s="37">
        <v>7630</v>
      </c>
      <c r="C158" s="37">
        <v>3298</v>
      </c>
      <c r="D158" s="37">
        <v>4257</v>
      </c>
      <c r="E158" s="37">
        <v>3628</v>
      </c>
      <c r="F158" s="37">
        <v>4727</v>
      </c>
      <c r="G158" s="37">
        <v>5689</v>
      </c>
      <c r="H158" s="37">
        <v>10988</v>
      </c>
      <c r="I158" s="37">
        <v>6974</v>
      </c>
      <c r="J158" s="37">
        <v>5757</v>
      </c>
      <c r="K158" s="37">
        <v>5499</v>
      </c>
      <c r="L158" s="16">
        <v>4786</v>
      </c>
      <c r="M158" s="17">
        <v>5103</v>
      </c>
      <c r="N158" s="26"/>
    </row>
    <row r="159" spans="1:13" ht="12.75" customHeight="1">
      <c r="A159" s="8" t="s">
        <v>164</v>
      </c>
      <c r="B159" s="37">
        <v>137852</v>
      </c>
      <c r="C159" s="37">
        <v>119075</v>
      </c>
      <c r="D159" s="37">
        <v>128871</v>
      </c>
      <c r="E159" s="37">
        <v>132813</v>
      </c>
      <c r="F159" s="37">
        <v>129396</v>
      </c>
      <c r="G159" s="37">
        <v>122505</v>
      </c>
      <c r="H159" s="37">
        <v>151847</v>
      </c>
      <c r="I159" s="37">
        <v>139811</v>
      </c>
      <c r="J159" s="37">
        <v>129248</v>
      </c>
      <c r="K159" s="37">
        <v>133940</v>
      </c>
      <c r="L159" s="18">
        <v>128423</v>
      </c>
      <c r="M159" s="28">
        <v>141492</v>
      </c>
    </row>
    <row r="160" spans="1:14" s="27" customFormat="1" ht="12.75" customHeight="1">
      <c r="A160" s="7" t="s">
        <v>36</v>
      </c>
      <c r="B160" s="44">
        <v>149876</v>
      </c>
      <c r="C160" s="44">
        <v>123734</v>
      </c>
      <c r="D160" s="44">
        <v>130666.00000000001</v>
      </c>
      <c r="E160" s="44">
        <v>130257.99999999999</v>
      </c>
      <c r="F160" s="44">
        <v>132743</v>
      </c>
      <c r="G160" s="44">
        <v>124019.99999999999</v>
      </c>
      <c r="H160" s="44">
        <v>146261</v>
      </c>
      <c r="I160" s="44">
        <v>140204</v>
      </c>
      <c r="J160" s="44">
        <v>133622</v>
      </c>
      <c r="K160" s="44">
        <v>133420</v>
      </c>
      <c r="L160" s="16">
        <v>125552.99999999999</v>
      </c>
      <c r="M160" s="17">
        <v>139169</v>
      </c>
      <c r="N160" s="26"/>
    </row>
    <row r="161" spans="1:14" s="27" customFormat="1" ht="12.75" customHeight="1">
      <c r="A161" s="35" t="s">
        <v>165</v>
      </c>
      <c r="B161" s="37">
        <v>141337</v>
      </c>
      <c r="C161" s="37">
        <v>114821</v>
      </c>
      <c r="D161" s="37">
        <v>121227</v>
      </c>
      <c r="E161" s="37">
        <v>120975</v>
      </c>
      <c r="F161" s="37">
        <v>121718</v>
      </c>
      <c r="G161" s="37">
        <v>112222</v>
      </c>
      <c r="H161" s="37">
        <v>132250</v>
      </c>
      <c r="I161" s="37">
        <v>127070</v>
      </c>
      <c r="J161" s="37">
        <v>122162</v>
      </c>
      <c r="K161" s="37">
        <v>121563</v>
      </c>
      <c r="L161" s="16">
        <v>114656</v>
      </c>
      <c r="M161" s="17">
        <v>127248</v>
      </c>
      <c r="N161" s="26"/>
    </row>
    <row r="162" spans="1:14" s="27" customFormat="1" ht="12.75" customHeight="1">
      <c r="A162" s="35" t="s">
        <v>166</v>
      </c>
      <c r="B162" s="37">
        <v>2725</v>
      </c>
      <c r="C162" s="37">
        <v>2272</v>
      </c>
      <c r="D162" s="37">
        <v>2432</v>
      </c>
      <c r="E162" s="37">
        <v>2333</v>
      </c>
      <c r="F162" s="37">
        <v>2614</v>
      </c>
      <c r="G162" s="37">
        <v>2567</v>
      </c>
      <c r="H162" s="37">
        <v>3108</v>
      </c>
      <c r="I162" s="37">
        <v>2920</v>
      </c>
      <c r="J162" s="37">
        <v>2842</v>
      </c>
      <c r="K162" s="37">
        <v>2448</v>
      </c>
      <c r="L162" s="16">
        <v>2283</v>
      </c>
      <c r="M162" s="17">
        <v>2575</v>
      </c>
      <c r="N162" s="26"/>
    </row>
    <row r="163" spans="1:14" s="27" customFormat="1" ht="12.75" customHeight="1">
      <c r="A163" s="35" t="s">
        <v>167</v>
      </c>
      <c r="B163" s="37">
        <v>4277</v>
      </c>
      <c r="C163" s="37">
        <v>4577</v>
      </c>
      <c r="D163" s="37">
        <v>4949</v>
      </c>
      <c r="E163" s="37">
        <v>4980</v>
      </c>
      <c r="F163" s="37">
        <v>6219</v>
      </c>
      <c r="G163" s="37">
        <v>7241</v>
      </c>
      <c r="H163" s="37">
        <v>8331</v>
      </c>
      <c r="I163" s="37">
        <v>7626</v>
      </c>
      <c r="J163" s="37">
        <v>6356</v>
      </c>
      <c r="K163" s="37">
        <v>7171</v>
      </c>
      <c r="L163" s="16">
        <v>6350</v>
      </c>
      <c r="M163" s="17">
        <v>7201</v>
      </c>
      <c r="N163" s="26"/>
    </row>
    <row r="164" spans="1:13" ht="12.75" customHeight="1">
      <c r="A164" s="8" t="s">
        <v>168</v>
      </c>
      <c r="B164" s="37">
        <v>1537</v>
      </c>
      <c r="C164" s="37">
        <v>2064</v>
      </c>
      <c r="D164" s="37">
        <v>2058</v>
      </c>
      <c r="E164" s="37">
        <v>1970</v>
      </c>
      <c r="F164" s="37">
        <v>2192</v>
      </c>
      <c r="G164" s="37">
        <v>1990</v>
      </c>
      <c r="H164" s="37">
        <v>2572</v>
      </c>
      <c r="I164" s="37">
        <v>2588</v>
      </c>
      <c r="J164" s="37">
        <v>2262</v>
      </c>
      <c r="K164" s="37">
        <v>2238</v>
      </c>
      <c r="L164" s="18">
        <v>2264</v>
      </c>
      <c r="M164" s="28">
        <v>2145</v>
      </c>
    </row>
    <row r="165" spans="1:14" s="27" customFormat="1" ht="12.75" customHeight="1">
      <c r="A165" s="7" t="s">
        <v>37</v>
      </c>
      <c r="B165" s="44">
        <v>81371</v>
      </c>
      <c r="C165" s="44">
        <v>61728</v>
      </c>
      <c r="D165" s="44">
        <v>71953</v>
      </c>
      <c r="E165" s="44">
        <v>68223</v>
      </c>
      <c r="F165" s="44">
        <v>64979</v>
      </c>
      <c r="G165" s="44">
        <v>63931</v>
      </c>
      <c r="H165" s="44">
        <v>73524</v>
      </c>
      <c r="I165" s="44">
        <v>69452</v>
      </c>
      <c r="J165" s="44">
        <v>68838</v>
      </c>
      <c r="K165" s="44">
        <v>75110</v>
      </c>
      <c r="L165" s="16">
        <v>69607</v>
      </c>
      <c r="M165" s="17">
        <v>75793</v>
      </c>
      <c r="N165" s="26"/>
    </row>
    <row r="166" spans="1:14" s="27" customFormat="1" ht="12.75" customHeight="1">
      <c r="A166" s="35" t="s">
        <v>83</v>
      </c>
      <c r="B166" s="37">
        <v>1480</v>
      </c>
      <c r="C166" s="37">
        <v>837</v>
      </c>
      <c r="D166" s="37">
        <v>737</v>
      </c>
      <c r="E166" s="37">
        <v>762</v>
      </c>
      <c r="F166" s="37">
        <v>0</v>
      </c>
      <c r="G166" s="37">
        <v>224</v>
      </c>
      <c r="H166" s="37">
        <v>813</v>
      </c>
      <c r="I166" s="37">
        <v>950</v>
      </c>
      <c r="J166" s="37">
        <v>625</v>
      </c>
      <c r="K166" s="37">
        <v>717</v>
      </c>
      <c r="L166" s="16">
        <v>824</v>
      </c>
      <c r="M166" s="17">
        <v>725</v>
      </c>
      <c r="N166" s="26"/>
    </row>
    <row r="167" spans="1:14" s="27" customFormat="1" ht="12.75" customHeight="1">
      <c r="A167" s="35" t="s">
        <v>169</v>
      </c>
      <c r="B167" s="37">
        <v>74215</v>
      </c>
      <c r="C167" s="37">
        <v>55780</v>
      </c>
      <c r="D167" s="37">
        <v>65833</v>
      </c>
      <c r="E167" s="37">
        <v>61878</v>
      </c>
      <c r="F167" s="37">
        <v>59141</v>
      </c>
      <c r="G167" s="37">
        <v>58183</v>
      </c>
      <c r="H167" s="37">
        <v>67020</v>
      </c>
      <c r="I167" s="37">
        <v>62997</v>
      </c>
      <c r="J167" s="37">
        <v>62757</v>
      </c>
      <c r="K167" s="37">
        <v>68337</v>
      </c>
      <c r="L167" s="16">
        <v>61824</v>
      </c>
      <c r="M167" s="17">
        <v>67973</v>
      </c>
      <c r="N167" s="26"/>
    </row>
    <row r="168" spans="1:13" ht="12.75" customHeight="1">
      <c r="A168" s="8" t="s">
        <v>170</v>
      </c>
      <c r="B168" s="37">
        <v>1158</v>
      </c>
      <c r="C168" s="37">
        <v>950</v>
      </c>
      <c r="D168" s="37">
        <v>1180</v>
      </c>
      <c r="E168" s="37">
        <v>1093</v>
      </c>
      <c r="F168" s="37">
        <v>1249</v>
      </c>
      <c r="G168" s="37">
        <v>1303</v>
      </c>
      <c r="H168" s="37">
        <v>1204</v>
      </c>
      <c r="I168" s="37">
        <v>1137</v>
      </c>
      <c r="J168" s="37">
        <v>1357</v>
      </c>
      <c r="K168" s="37">
        <v>1297</v>
      </c>
      <c r="L168" s="18">
        <v>1053</v>
      </c>
      <c r="M168" s="28">
        <v>973</v>
      </c>
    </row>
    <row r="169" spans="1:13" ht="12.75" customHeight="1">
      <c r="A169" s="8" t="s">
        <v>84</v>
      </c>
      <c r="B169" s="37">
        <v>3061</v>
      </c>
      <c r="C169" s="37">
        <v>2867</v>
      </c>
      <c r="D169" s="37">
        <v>2949</v>
      </c>
      <c r="E169" s="37">
        <v>3244</v>
      </c>
      <c r="F169" s="37">
        <v>3288</v>
      </c>
      <c r="G169" s="37">
        <v>3074</v>
      </c>
      <c r="H169" s="37">
        <v>3106</v>
      </c>
      <c r="I169" s="37">
        <v>3113</v>
      </c>
      <c r="J169" s="37">
        <v>2910</v>
      </c>
      <c r="K169" s="37">
        <v>3452</v>
      </c>
      <c r="L169" s="18">
        <v>4797</v>
      </c>
      <c r="M169" s="28">
        <v>5036</v>
      </c>
    </row>
    <row r="170" spans="1:13" ht="12.75" customHeight="1" thickBot="1">
      <c r="A170" s="19" t="s">
        <v>171</v>
      </c>
      <c r="B170" s="42">
        <v>1457</v>
      </c>
      <c r="C170" s="42">
        <v>1294</v>
      </c>
      <c r="D170" s="42">
        <v>1254</v>
      </c>
      <c r="E170" s="42">
        <v>1246</v>
      </c>
      <c r="F170" s="42">
        <v>1301</v>
      </c>
      <c r="G170" s="42">
        <v>1147</v>
      </c>
      <c r="H170" s="42">
        <v>1381</v>
      </c>
      <c r="I170" s="42">
        <v>1255</v>
      </c>
      <c r="J170" s="42">
        <v>1189</v>
      </c>
      <c r="K170" s="42">
        <v>1307</v>
      </c>
      <c r="L170" s="18">
        <v>1109</v>
      </c>
      <c r="M170" s="28">
        <v>1086</v>
      </c>
    </row>
    <row r="171" spans="1:13" ht="12.75">
      <c r="A171" s="4" t="s">
        <v>176</v>
      </c>
      <c r="B171" s="22"/>
      <c r="C171" s="22"/>
      <c r="D171" s="22"/>
      <c r="E171" s="22"/>
      <c r="F171" s="22"/>
      <c r="G171" s="22"/>
      <c r="H171" s="22"/>
      <c r="I171" s="22"/>
      <c r="K171" s="22"/>
      <c r="L171" s="20"/>
      <c r="M171" s="21"/>
    </row>
    <row r="172" spans="1:13" ht="12.75">
      <c r="A172" s="5" t="s">
        <v>41</v>
      </c>
      <c r="B172" s="22"/>
      <c r="C172" s="22"/>
      <c r="D172" s="22"/>
      <c r="E172" s="22"/>
      <c r="F172" s="22"/>
      <c r="G172" s="22"/>
      <c r="H172" s="22"/>
      <c r="I172" s="22"/>
      <c r="J172" s="23"/>
      <c r="K172" s="22"/>
      <c r="L172" s="22"/>
      <c r="M172" s="23"/>
    </row>
    <row r="173" spans="1:13" ht="42" customHeight="1">
      <c r="A173" s="45" t="s">
        <v>42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spans="1:14" s="32" customFormat="1" ht="12.75">
      <c r="A174" s="36" t="str">
        <f>A91</f>
        <v>               3. Dados de 2019 até Dezembro publicado em 20/01/2020 pela ANAC.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1"/>
      <c r="L174" s="31"/>
      <c r="N174" s="31"/>
    </row>
    <row r="175" spans="1:14" s="32" customFormat="1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N175" s="31"/>
    </row>
    <row r="176" spans="1:13" ht="79.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1:14" s="13" customFormat="1" ht="30" customHeight="1">
      <c r="A177" s="51" t="s">
        <v>174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24"/>
    </row>
    <row r="178" spans="1:14" s="13" customFormat="1" ht="13.5" customHeight="1" thickBot="1">
      <c r="A178" s="14"/>
      <c r="B178" s="14"/>
      <c r="C178" s="14"/>
      <c r="D178" s="14"/>
      <c r="E178" s="14"/>
      <c r="F178" s="14"/>
      <c r="G178" s="14"/>
      <c r="H178" s="14"/>
      <c r="I178" s="14"/>
      <c r="J178" s="15"/>
      <c r="K178" s="14"/>
      <c r="L178" s="14"/>
      <c r="M178" s="15"/>
      <c r="N178" s="24"/>
    </row>
    <row r="179" spans="1:13" ht="12.75" customHeight="1">
      <c r="A179" s="52" t="s">
        <v>59</v>
      </c>
      <c r="B179" s="48" t="s">
        <v>58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2.75" customHeight="1">
      <c r="A180" s="52"/>
      <c r="B180" s="46" t="s">
        <v>55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1:13" ht="12.75">
      <c r="A181" s="53"/>
      <c r="B181" s="9" t="s">
        <v>43</v>
      </c>
      <c r="C181" s="9" t="s">
        <v>44</v>
      </c>
      <c r="D181" s="9" t="s">
        <v>45</v>
      </c>
      <c r="E181" s="9" t="s">
        <v>46</v>
      </c>
      <c r="F181" s="9" t="s">
        <v>47</v>
      </c>
      <c r="G181" s="9" t="s">
        <v>48</v>
      </c>
      <c r="H181" s="9" t="s">
        <v>49</v>
      </c>
      <c r="I181" s="9" t="s">
        <v>50</v>
      </c>
      <c r="J181" s="9" t="s">
        <v>51</v>
      </c>
      <c r="K181" s="9" t="s">
        <v>52</v>
      </c>
      <c r="L181" s="9" t="s">
        <v>53</v>
      </c>
      <c r="M181" s="10" t="s">
        <v>54</v>
      </c>
    </row>
    <row r="182" spans="1:13" ht="12.75" customHeight="1">
      <c r="A182" s="3" t="s">
        <v>38</v>
      </c>
      <c r="B182" s="16">
        <f aca="true" t="shared" si="6" ref="B182:M182">SUM(B183,B229,B274,B307,B328)</f>
        <v>1185600</v>
      </c>
      <c r="C182" s="16">
        <f t="shared" si="6"/>
        <v>996128.0000000001</v>
      </c>
      <c r="D182" s="16">
        <f t="shared" si="6"/>
        <v>1047248</v>
      </c>
      <c r="E182" s="16">
        <f t="shared" si="6"/>
        <v>967330</v>
      </c>
      <c r="F182" s="16">
        <f t="shared" si="6"/>
        <v>969760.0000000001</v>
      </c>
      <c r="G182" s="16">
        <f t="shared" si="6"/>
        <v>963300</v>
      </c>
      <c r="H182" s="16">
        <f t="shared" si="6"/>
        <v>1080456.9999999998</v>
      </c>
      <c r="I182" s="16">
        <f t="shared" si="6"/>
        <v>1028830</v>
      </c>
      <c r="J182" s="16">
        <f t="shared" si="6"/>
        <v>953806</v>
      </c>
      <c r="K182" s="16">
        <f t="shared" si="6"/>
        <v>900618.0000000001</v>
      </c>
      <c r="L182" s="16">
        <f t="shared" si="6"/>
        <v>881963</v>
      </c>
      <c r="M182" s="17">
        <f t="shared" si="6"/>
        <v>1050847</v>
      </c>
    </row>
    <row r="183" spans="1:13" ht="12.75" customHeight="1">
      <c r="A183" s="2" t="s">
        <v>0</v>
      </c>
      <c r="B183" s="1">
        <f aca="true" t="shared" si="7" ref="B183:M183">SUM(B184,B187,B189,B206,B219,B224,B226)</f>
        <v>14615.999999999998</v>
      </c>
      <c r="C183" s="1">
        <f t="shared" si="7"/>
        <v>10233</v>
      </c>
      <c r="D183" s="1">
        <f t="shared" si="7"/>
        <v>12026</v>
      </c>
      <c r="E183" s="1">
        <f t="shared" si="7"/>
        <v>10206</v>
      </c>
      <c r="F183" s="1">
        <f t="shared" si="7"/>
        <v>10660.999999999998</v>
      </c>
      <c r="G183" s="1">
        <f t="shared" si="7"/>
        <v>12503.999999999996</v>
      </c>
      <c r="H183" s="1">
        <f t="shared" si="7"/>
        <v>14863</v>
      </c>
      <c r="I183" s="1">
        <f t="shared" si="7"/>
        <v>14612</v>
      </c>
      <c r="J183" s="1">
        <f t="shared" si="7"/>
        <v>12651.000000000002</v>
      </c>
      <c r="K183" s="1">
        <f t="shared" si="7"/>
        <v>11626.000000000002</v>
      </c>
      <c r="L183" s="1">
        <f t="shared" si="7"/>
        <v>11367</v>
      </c>
      <c r="M183" s="34">
        <f t="shared" si="7"/>
        <v>14014</v>
      </c>
    </row>
    <row r="184" spans="1:14" s="27" customFormat="1" ht="12.75" customHeight="1">
      <c r="A184" s="7" t="s">
        <v>1</v>
      </c>
      <c r="B184" s="43">
        <v>0</v>
      </c>
      <c r="C184" s="43"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16">
        <v>0</v>
      </c>
      <c r="M184" s="17">
        <v>0</v>
      </c>
      <c r="N184" s="26"/>
    </row>
    <row r="185" spans="1:13" ht="12.75" customHeight="1">
      <c r="A185" s="8" t="s">
        <v>85</v>
      </c>
      <c r="B185" s="38">
        <v>0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18">
        <v>0</v>
      </c>
      <c r="M185" s="28">
        <v>0</v>
      </c>
    </row>
    <row r="186" spans="1:13" ht="12.75" customHeight="1">
      <c r="A186" s="8" t="s">
        <v>86</v>
      </c>
      <c r="B186" s="38">
        <v>0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18">
        <v>0</v>
      </c>
      <c r="M186" s="28">
        <v>0</v>
      </c>
    </row>
    <row r="187" spans="1:14" s="27" customFormat="1" ht="12.75" customHeight="1">
      <c r="A187" s="7" t="s">
        <v>2</v>
      </c>
      <c r="B187" s="43">
        <v>0</v>
      </c>
      <c r="C187" s="43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16">
        <v>0</v>
      </c>
      <c r="M187" s="17">
        <v>0</v>
      </c>
      <c r="N187" s="26"/>
    </row>
    <row r="188" spans="1:13" ht="12.75" customHeight="1">
      <c r="A188" s="8" t="s">
        <v>87</v>
      </c>
      <c r="B188" s="38">
        <v>0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18">
        <v>0</v>
      </c>
      <c r="M188" s="28">
        <v>0</v>
      </c>
    </row>
    <row r="189" spans="1:13" ht="12.75" customHeight="1">
      <c r="A189" s="7" t="s">
        <v>3</v>
      </c>
      <c r="B189" s="38">
        <v>6696.999999999997</v>
      </c>
      <c r="C189" s="38">
        <v>4688</v>
      </c>
      <c r="D189" s="38">
        <v>5567</v>
      </c>
      <c r="E189" s="38">
        <v>4755.000000000001</v>
      </c>
      <c r="F189" s="38">
        <v>4582</v>
      </c>
      <c r="G189" s="38">
        <v>5518.999999999999</v>
      </c>
      <c r="H189" s="38">
        <v>6316</v>
      </c>
      <c r="I189" s="38">
        <v>6261.999999999999</v>
      </c>
      <c r="J189" s="38">
        <v>4501.000000000001</v>
      </c>
      <c r="K189" s="38">
        <v>4981.000000000002</v>
      </c>
      <c r="L189" s="16">
        <v>5570</v>
      </c>
      <c r="M189" s="17">
        <v>5889.000000000001</v>
      </c>
    </row>
    <row r="190" spans="1:13" ht="12.75" customHeight="1">
      <c r="A190" s="8" t="s">
        <v>60</v>
      </c>
      <c r="B190" s="38">
        <v>0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18">
        <v>0</v>
      </c>
      <c r="M190" s="28">
        <v>0</v>
      </c>
    </row>
    <row r="191" spans="1:13" ht="12.75" customHeight="1">
      <c r="A191" s="8" t="s">
        <v>61</v>
      </c>
      <c r="B191" s="38">
        <v>0</v>
      </c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18">
        <v>0</v>
      </c>
      <c r="M191" s="28">
        <v>0</v>
      </c>
    </row>
    <row r="192" spans="1:13" ht="12.75" customHeight="1">
      <c r="A192" s="8" t="s">
        <v>62</v>
      </c>
      <c r="B192" s="38">
        <v>0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18">
        <v>0</v>
      </c>
      <c r="M192" s="28">
        <v>0</v>
      </c>
    </row>
    <row r="193" spans="1:13" ht="12.75" customHeight="1">
      <c r="A193" s="8" t="s">
        <v>63</v>
      </c>
      <c r="B193" s="38">
        <v>0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18">
        <v>0</v>
      </c>
      <c r="M193" s="28">
        <v>0</v>
      </c>
    </row>
    <row r="194" spans="1:13" ht="12.75" customHeight="1">
      <c r="A194" s="8" t="s">
        <v>88</v>
      </c>
      <c r="B194" s="38">
        <v>6697</v>
      </c>
      <c r="C194" s="38">
        <v>4688</v>
      </c>
      <c r="D194" s="38">
        <v>5567</v>
      </c>
      <c r="E194" s="38">
        <v>4755</v>
      </c>
      <c r="F194" s="38">
        <v>4582</v>
      </c>
      <c r="G194" s="38">
        <v>5519</v>
      </c>
      <c r="H194" s="38">
        <v>6316</v>
      </c>
      <c r="I194" s="38">
        <v>6262</v>
      </c>
      <c r="J194" s="38">
        <v>4501</v>
      </c>
      <c r="K194" s="38">
        <v>4981</v>
      </c>
      <c r="L194" s="18">
        <v>5570</v>
      </c>
      <c r="M194" s="28">
        <v>5889</v>
      </c>
    </row>
    <row r="195" spans="1:13" ht="12.75" customHeight="1">
      <c r="A195" s="8" t="s">
        <v>64</v>
      </c>
      <c r="B195" s="38">
        <v>0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18">
        <v>0</v>
      </c>
      <c r="M195" s="28">
        <v>0</v>
      </c>
    </row>
    <row r="196" spans="1:13" ht="12.75" customHeight="1">
      <c r="A196" s="8" t="s">
        <v>65</v>
      </c>
      <c r="B196" s="38">
        <v>0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18">
        <v>0</v>
      </c>
      <c r="M196" s="28">
        <v>0</v>
      </c>
    </row>
    <row r="197" spans="1:13" ht="12.75" customHeight="1">
      <c r="A197" s="8" t="s">
        <v>89</v>
      </c>
      <c r="B197" s="38">
        <v>0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18">
        <v>0</v>
      </c>
      <c r="M197" s="28">
        <v>0</v>
      </c>
    </row>
    <row r="198" spans="1:13" ht="12.75" customHeight="1">
      <c r="A198" s="8" t="s">
        <v>66</v>
      </c>
      <c r="B198" s="38">
        <v>0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18">
        <v>0</v>
      </c>
      <c r="M198" s="28">
        <v>0</v>
      </c>
    </row>
    <row r="199" spans="1:13" ht="12.75" customHeight="1">
      <c r="A199" s="8" t="s">
        <v>67</v>
      </c>
      <c r="B199" s="38">
        <v>0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18">
        <v>0</v>
      </c>
      <c r="M199" s="28">
        <v>0</v>
      </c>
    </row>
    <row r="200" spans="1:13" ht="12.75" customHeight="1">
      <c r="A200" s="8" t="s">
        <v>68</v>
      </c>
      <c r="B200" s="38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18">
        <v>0</v>
      </c>
      <c r="M200" s="28">
        <v>0</v>
      </c>
    </row>
    <row r="201" spans="1:13" ht="12.75" customHeight="1">
      <c r="A201" s="8" t="s">
        <v>90</v>
      </c>
      <c r="B201" s="38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18">
        <v>0</v>
      </c>
      <c r="M201" s="28">
        <v>0</v>
      </c>
    </row>
    <row r="202" spans="1:13" ht="12.75" customHeight="1">
      <c r="A202" s="8" t="s">
        <v>69</v>
      </c>
      <c r="B202" s="38">
        <v>0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18">
        <v>0</v>
      </c>
      <c r="M202" s="28">
        <v>0</v>
      </c>
    </row>
    <row r="203" spans="1:13" ht="12.75" customHeight="1">
      <c r="A203" s="8" t="s">
        <v>91</v>
      </c>
      <c r="B203" s="38">
        <v>0</v>
      </c>
      <c r="C203" s="38">
        <v>0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18">
        <v>0</v>
      </c>
      <c r="M203" s="28">
        <v>0</v>
      </c>
    </row>
    <row r="204" spans="1:13" ht="12.75" customHeight="1">
      <c r="A204" s="8" t="s">
        <v>92</v>
      </c>
      <c r="B204" s="38">
        <v>0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18">
        <v>0</v>
      </c>
      <c r="M204" s="28">
        <v>0</v>
      </c>
    </row>
    <row r="205" spans="1:13" ht="12.75" customHeight="1">
      <c r="A205" s="8" t="s">
        <v>4</v>
      </c>
      <c r="B205" s="38">
        <v>0</v>
      </c>
      <c r="C205" s="38"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18">
        <v>0</v>
      </c>
      <c r="M205" s="28">
        <v>0</v>
      </c>
    </row>
    <row r="206" spans="1:14" s="27" customFormat="1" ht="12.75" customHeight="1">
      <c r="A206" s="7" t="s">
        <v>5</v>
      </c>
      <c r="B206" s="43">
        <v>7919.000000000001</v>
      </c>
      <c r="C206" s="43">
        <v>5545</v>
      </c>
      <c r="D206" s="43">
        <v>6459</v>
      </c>
      <c r="E206" s="43">
        <v>5450.999999999998</v>
      </c>
      <c r="F206" s="43">
        <v>6078.999999999998</v>
      </c>
      <c r="G206" s="43">
        <v>6984.999999999998</v>
      </c>
      <c r="H206" s="43">
        <v>8547</v>
      </c>
      <c r="I206" s="43">
        <v>8350</v>
      </c>
      <c r="J206" s="43">
        <v>8150.000000000001</v>
      </c>
      <c r="K206" s="43">
        <v>6645</v>
      </c>
      <c r="L206" s="16">
        <v>5797</v>
      </c>
      <c r="M206" s="17">
        <v>8125</v>
      </c>
      <c r="N206" s="26"/>
    </row>
    <row r="207" spans="1:13" ht="12.75" customHeight="1">
      <c r="A207" s="8" t="s">
        <v>6</v>
      </c>
      <c r="B207" s="38">
        <v>0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18">
        <v>0</v>
      </c>
      <c r="M207" s="28">
        <v>0</v>
      </c>
    </row>
    <row r="208" spans="1:13" ht="12.75" customHeight="1">
      <c r="A208" s="8" t="s">
        <v>7</v>
      </c>
      <c r="B208" s="38">
        <v>0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18">
        <v>0</v>
      </c>
      <c r="M208" s="28">
        <v>0</v>
      </c>
    </row>
    <row r="209" spans="1:13" ht="12.75" customHeight="1">
      <c r="A209" s="8" t="s">
        <v>70</v>
      </c>
      <c r="B209" s="38">
        <v>0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18">
        <v>0</v>
      </c>
      <c r="M209" s="28">
        <v>0</v>
      </c>
    </row>
    <row r="210" spans="1:13" ht="12.75" customHeight="1">
      <c r="A210" s="8" t="s">
        <v>93</v>
      </c>
      <c r="B210" s="38">
        <v>7919</v>
      </c>
      <c r="C210" s="38">
        <v>5545</v>
      </c>
      <c r="D210" s="38">
        <v>6459</v>
      </c>
      <c r="E210" s="38">
        <v>5451</v>
      </c>
      <c r="F210" s="38">
        <v>6079</v>
      </c>
      <c r="G210" s="38">
        <v>6985</v>
      </c>
      <c r="H210" s="38">
        <v>8547</v>
      </c>
      <c r="I210" s="38">
        <v>8350</v>
      </c>
      <c r="J210" s="38">
        <v>8150</v>
      </c>
      <c r="K210" s="38">
        <v>6645</v>
      </c>
      <c r="L210" s="18">
        <v>5797</v>
      </c>
      <c r="M210" s="28">
        <v>8125</v>
      </c>
    </row>
    <row r="211" spans="1:13" ht="12.75" customHeight="1">
      <c r="A211" s="8" t="s">
        <v>71</v>
      </c>
      <c r="B211" s="38">
        <v>0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18">
        <v>0</v>
      </c>
      <c r="M211" s="28">
        <v>0</v>
      </c>
    </row>
    <row r="212" spans="1:13" ht="12.75" customHeight="1">
      <c r="A212" s="8" t="s">
        <v>94</v>
      </c>
      <c r="B212" s="38">
        <v>0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18">
        <v>0</v>
      </c>
      <c r="M212" s="28">
        <v>0</v>
      </c>
    </row>
    <row r="213" spans="1:13" ht="12.75" customHeight="1">
      <c r="A213" s="8" t="s">
        <v>95</v>
      </c>
      <c r="B213" s="38">
        <v>0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18">
        <v>0</v>
      </c>
      <c r="M213" s="28">
        <v>0</v>
      </c>
    </row>
    <row r="214" spans="1:13" ht="12.75" customHeight="1">
      <c r="A214" s="8" t="s">
        <v>96</v>
      </c>
      <c r="B214" s="38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18">
        <v>0</v>
      </c>
      <c r="M214" s="28">
        <v>0</v>
      </c>
    </row>
    <row r="215" spans="1:13" ht="12.75" customHeight="1">
      <c r="A215" s="8" t="s">
        <v>97</v>
      </c>
      <c r="B215" s="38">
        <v>0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18">
        <v>0</v>
      </c>
      <c r="M215" s="28">
        <v>0</v>
      </c>
    </row>
    <row r="216" spans="1:13" ht="12.75" customHeight="1">
      <c r="A216" s="8" t="s">
        <v>72</v>
      </c>
      <c r="B216" s="38">
        <v>0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18">
        <v>0</v>
      </c>
      <c r="M216" s="28">
        <v>0</v>
      </c>
    </row>
    <row r="217" spans="1:13" ht="12.75" customHeight="1">
      <c r="A217" s="8" t="s">
        <v>98</v>
      </c>
      <c r="B217" s="38">
        <v>0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18">
        <v>0</v>
      </c>
      <c r="M217" s="28">
        <v>0</v>
      </c>
    </row>
    <row r="218" spans="1:13" ht="12.75" customHeight="1">
      <c r="A218" s="8" t="s">
        <v>73</v>
      </c>
      <c r="B218" s="38">
        <v>0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18">
        <v>0</v>
      </c>
      <c r="M218" s="28">
        <v>0</v>
      </c>
    </row>
    <row r="219" spans="1:14" s="27" customFormat="1" ht="12.75" customHeight="1">
      <c r="A219" s="7" t="s">
        <v>8</v>
      </c>
      <c r="B219" s="43">
        <v>0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16">
        <v>0</v>
      </c>
      <c r="M219" s="17">
        <v>0</v>
      </c>
      <c r="N219" s="26"/>
    </row>
    <row r="220" spans="1:13" ht="12.75" customHeight="1">
      <c r="A220" s="35" t="s">
        <v>74</v>
      </c>
      <c r="B220" s="38">
        <v>0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16">
        <v>0</v>
      </c>
      <c r="M220" s="17">
        <v>0</v>
      </c>
    </row>
    <row r="221" spans="1:13" ht="12.75" customHeight="1">
      <c r="A221" s="35" t="s">
        <v>99</v>
      </c>
      <c r="B221" s="38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16">
        <v>0</v>
      </c>
      <c r="M221" s="17">
        <v>0</v>
      </c>
    </row>
    <row r="222" spans="1:13" ht="12.75" customHeight="1">
      <c r="A222" s="35" t="s">
        <v>75</v>
      </c>
      <c r="B222" s="38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16">
        <v>0</v>
      </c>
      <c r="M222" s="17">
        <v>0</v>
      </c>
    </row>
    <row r="223" spans="1:13" ht="12.75" customHeight="1">
      <c r="A223" s="8" t="s">
        <v>76</v>
      </c>
      <c r="B223" s="38">
        <v>0</v>
      </c>
      <c r="C223" s="38">
        <v>0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18">
        <v>0</v>
      </c>
      <c r="M223" s="28">
        <v>0</v>
      </c>
    </row>
    <row r="224" spans="1:13" ht="12.75" customHeight="1">
      <c r="A224" s="7" t="s">
        <v>9</v>
      </c>
      <c r="B224" s="38">
        <v>0</v>
      </c>
      <c r="C224" s="38">
        <v>0</v>
      </c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16">
        <v>0</v>
      </c>
      <c r="M224" s="17">
        <v>0</v>
      </c>
    </row>
    <row r="225" spans="1:13" ht="12.75" customHeight="1">
      <c r="A225" s="8" t="s">
        <v>100</v>
      </c>
      <c r="B225" s="38">
        <v>0</v>
      </c>
      <c r="C225" s="38">
        <v>0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18">
        <v>0</v>
      </c>
      <c r="M225" s="28">
        <v>0</v>
      </c>
    </row>
    <row r="226" spans="1:13" ht="12.75" customHeight="1">
      <c r="A226" s="7" t="s">
        <v>10</v>
      </c>
      <c r="B226" s="38">
        <v>0</v>
      </c>
      <c r="C226" s="38">
        <v>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16">
        <v>0</v>
      </c>
      <c r="M226" s="17">
        <v>0</v>
      </c>
    </row>
    <row r="227" spans="1:13" ht="12.75" customHeight="1">
      <c r="A227" s="35" t="s">
        <v>77</v>
      </c>
      <c r="B227" s="38">
        <v>0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16">
        <v>0</v>
      </c>
      <c r="M227" s="17">
        <v>0</v>
      </c>
    </row>
    <row r="228" spans="1:13" ht="12.75" customHeight="1">
      <c r="A228" s="8" t="s">
        <v>101</v>
      </c>
      <c r="B228" s="38">
        <v>0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18">
        <v>0</v>
      </c>
      <c r="M228" s="28">
        <v>0</v>
      </c>
    </row>
    <row r="229" spans="1:13" ht="12.75" customHeight="1">
      <c r="A229" s="3" t="s">
        <v>11</v>
      </c>
      <c r="B229" s="1">
        <f aca="true" t="shared" si="8" ref="B229:M229">SUM(B230,B232,B242,B245,B249,B252,B256,B259,B261)</f>
        <v>89951</v>
      </c>
      <c r="C229" s="1">
        <f t="shared" si="8"/>
        <v>69448</v>
      </c>
      <c r="D229" s="1">
        <f t="shared" si="8"/>
        <v>70294</v>
      </c>
      <c r="E229" s="1">
        <f t="shared" si="8"/>
        <v>64968</v>
      </c>
      <c r="F229" s="1">
        <f t="shared" si="8"/>
        <v>62095</v>
      </c>
      <c r="G229" s="1">
        <f t="shared" si="8"/>
        <v>65709</v>
      </c>
      <c r="H229" s="1">
        <f t="shared" si="8"/>
        <v>72341</v>
      </c>
      <c r="I229" s="1">
        <f t="shared" si="8"/>
        <v>78132</v>
      </c>
      <c r="J229" s="1">
        <f t="shared" si="8"/>
        <v>76848</v>
      </c>
      <c r="K229" s="1">
        <f t="shared" si="8"/>
        <v>63375</v>
      </c>
      <c r="L229" s="1">
        <f t="shared" si="8"/>
        <v>62204</v>
      </c>
      <c r="M229" s="34">
        <f t="shared" si="8"/>
        <v>72226</v>
      </c>
    </row>
    <row r="230" spans="1:14" s="27" customFormat="1" ht="12.75" customHeight="1">
      <c r="A230" s="7" t="s">
        <v>12</v>
      </c>
      <c r="B230" s="43">
        <v>455</v>
      </c>
      <c r="C230" s="43">
        <v>575</v>
      </c>
      <c r="D230" s="43">
        <v>717</v>
      </c>
      <c r="E230" s="43">
        <v>589</v>
      </c>
      <c r="F230" s="43">
        <v>537</v>
      </c>
      <c r="G230" s="43">
        <v>586</v>
      </c>
      <c r="H230" s="43">
        <v>487</v>
      </c>
      <c r="I230" s="43">
        <v>718</v>
      </c>
      <c r="J230" s="43">
        <v>571</v>
      </c>
      <c r="K230" s="43">
        <v>588</v>
      </c>
      <c r="L230" s="16">
        <v>685</v>
      </c>
      <c r="M230" s="17">
        <v>620</v>
      </c>
      <c r="N230" s="26"/>
    </row>
    <row r="231" spans="1:13" ht="12.75" customHeight="1">
      <c r="A231" s="8" t="s">
        <v>13</v>
      </c>
      <c r="B231" s="38">
        <v>455</v>
      </c>
      <c r="C231" s="38">
        <v>575</v>
      </c>
      <c r="D231" s="38">
        <v>717</v>
      </c>
      <c r="E231" s="38">
        <v>589</v>
      </c>
      <c r="F231" s="38">
        <v>537</v>
      </c>
      <c r="G231" s="38">
        <v>586</v>
      </c>
      <c r="H231" s="38">
        <v>487</v>
      </c>
      <c r="I231" s="38">
        <v>718</v>
      </c>
      <c r="J231" s="38">
        <v>571</v>
      </c>
      <c r="K231" s="38">
        <v>588</v>
      </c>
      <c r="L231" s="18">
        <v>685</v>
      </c>
      <c r="M231" s="28">
        <v>620</v>
      </c>
    </row>
    <row r="232" spans="1:14" s="27" customFormat="1" ht="12.75" customHeight="1">
      <c r="A232" s="7" t="s">
        <v>14</v>
      </c>
      <c r="B232" s="43">
        <v>29015</v>
      </c>
      <c r="C232" s="43">
        <v>24627</v>
      </c>
      <c r="D232" s="43">
        <v>21295</v>
      </c>
      <c r="E232" s="43">
        <v>18291</v>
      </c>
      <c r="F232" s="43">
        <v>13357.000000000002</v>
      </c>
      <c r="G232" s="43">
        <v>16244.000000000002</v>
      </c>
      <c r="H232" s="43">
        <v>16140</v>
      </c>
      <c r="I232" s="43">
        <v>19856</v>
      </c>
      <c r="J232" s="43">
        <v>22411.999999999996</v>
      </c>
      <c r="K232" s="43">
        <v>18718</v>
      </c>
      <c r="L232" s="16">
        <v>15812.000000000002</v>
      </c>
      <c r="M232" s="17">
        <v>18878</v>
      </c>
      <c r="N232" s="26"/>
    </row>
    <row r="233" spans="1:13" ht="12.75" customHeight="1">
      <c r="A233" s="8" t="s">
        <v>102</v>
      </c>
      <c r="B233" s="38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18">
        <v>0</v>
      </c>
      <c r="M233" s="28">
        <v>0</v>
      </c>
    </row>
    <row r="234" spans="1:13" ht="12.75" customHeight="1">
      <c r="A234" s="8" t="s">
        <v>78</v>
      </c>
      <c r="B234" s="38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18">
        <v>0</v>
      </c>
      <c r="M234" s="28">
        <v>0</v>
      </c>
    </row>
    <row r="235" spans="1:13" ht="12.75" customHeight="1">
      <c r="A235" s="8" t="s">
        <v>103</v>
      </c>
      <c r="B235" s="38">
        <v>25525</v>
      </c>
      <c r="C235" s="38">
        <v>20754</v>
      </c>
      <c r="D235" s="38">
        <v>19096</v>
      </c>
      <c r="E235" s="38">
        <v>16400</v>
      </c>
      <c r="F235" s="39">
        <v>13357</v>
      </c>
      <c r="G235" s="39">
        <v>16244</v>
      </c>
      <c r="H235" s="39">
        <v>16140</v>
      </c>
      <c r="I235" s="39">
        <v>19854</v>
      </c>
      <c r="J235" s="39">
        <v>19415</v>
      </c>
      <c r="K235" s="39">
        <v>17093</v>
      </c>
      <c r="L235" s="18">
        <v>15737</v>
      </c>
      <c r="M235" s="28">
        <v>18315</v>
      </c>
    </row>
    <row r="236" spans="1:13" ht="12.75" customHeight="1">
      <c r="A236" s="8" t="s">
        <v>104</v>
      </c>
      <c r="B236" s="39">
        <v>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18">
        <v>0</v>
      </c>
      <c r="M236" s="28">
        <v>0</v>
      </c>
    </row>
    <row r="237" spans="1:13" ht="12.75" customHeight="1">
      <c r="A237" s="8" t="s">
        <v>15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18">
        <v>0</v>
      </c>
      <c r="M237" s="28">
        <v>0</v>
      </c>
    </row>
    <row r="238" spans="1:13" ht="12.75" customHeight="1">
      <c r="A238" s="8" t="s">
        <v>105</v>
      </c>
      <c r="B238" s="39">
        <v>0</v>
      </c>
      <c r="C238" s="39"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18">
        <v>0</v>
      </c>
      <c r="M238" s="28">
        <v>0</v>
      </c>
    </row>
    <row r="239" spans="1:13" ht="12.75" customHeight="1">
      <c r="A239" s="8" t="s">
        <v>79</v>
      </c>
      <c r="B239" s="39">
        <v>3490</v>
      </c>
      <c r="C239" s="39">
        <v>3873</v>
      </c>
      <c r="D239" s="40">
        <v>2199</v>
      </c>
      <c r="E239" s="40">
        <v>1891</v>
      </c>
      <c r="F239" s="40">
        <v>0</v>
      </c>
      <c r="G239" s="40">
        <v>0</v>
      </c>
      <c r="H239" s="40">
        <v>0</v>
      </c>
      <c r="I239" s="40">
        <v>2</v>
      </c>
      <c r="J239" s="40">
        <v>2997</v>
      </c>
      <c r="K239" s="40">
        <v>1625</v>
      </c>
      <c r="L239" s="18">
        <v>75</v>
      </c>
      <c r="M239" s="28">
        <v>563</v>
      </c>
    </row>
    <row r="240" spans="1:13" ht="12.75" customHeight="1">
      <c r="A240" s="8" t="s">
        <v>106</v>
      </c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18">
        <v>0</v>
      </c>
      <c r="M240" s="28">
        <v>0</v>
      </c>
    </row>
    <row r="241" spans="1:13" ht="12.75" customHeight="1">
      <c r="A241" s="8" t="s">
        <v>80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18">
        <v>0</v>
      </c>
      <c r="M241" s="28">
        <v>0</v>
      </c>
    </row>
    <row r="242" spans="1:14" s="27" customFormat="1" ht="12.75" customHeight="1">
      <c r="A242" s="7" t="s">
        <v>16</v>
      </c>
      <c r="B242" s="44">
        <v>31130</v>
      </c>
      <c r="C242" s="44">
        <v>23296</v>
      </c>
      <c r="D242" s="44">
        <v>22771</v>
      </c>
      <c r="E242" s="44">
        <v>20100</v>
      </c>
      <c r="F242" s="44">
        <v>22653</v>
      </c>
      <c r="G242" s="44">
        <v>23463</v>
      </c>
      <c r="H242" s="44">
        <v>25534</v>
      </c>
      <c r="I242" s="44">
        <v>26824</v>
      </c>
      <c r="J242" s="44">
        <v>25800</v>
      </c>
      <c r="K242" s="44">
        <v>18971</v>
      </c>
      <c r="L242" s="16">
        <v>20863</v>
      </c>
      <c r="M242" s="17">
        <v>22787</v>
      </c>
      <c r="N242" s="26"/>
    </row>
    <row r="243" spans="1:13" ht="12.75" customHeight="1">
      <c r="A243" s="8" t="s">
        <v>107</v>
      </c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18">
        <v>0</v>
      </c>
      <c r="M243" s="28">
        <v>0</v>
      </c>
    </row>
    <row r="244" spans="1:13" ht="12.75" customHeight="1">
      <c r="A244" s="8" t="s">
        <v>108</v>
      </c>
      <c r="B244" s="40">
        <v>31130</v>
      </c>
      <c r="C244" s="40">
        <v>23296</v>
      </c>
      <c r="D244" s="40">
        <v>22771</v>
      </c>
      <c r="E244" s="40">
        <v>20100</v>
      </c>
      <c r="F244" s="40">
        <v>22653</v>
      </c>
      <c r="G244" s="40">
        <v>23463</v>
      </c>
      <c r="H244" s="40">
        <v>25534</v>
      </c>
      <c r="I244" s="40">
        <v>26824</v>
      </c>
      <c r="J244" s="40">
        <v>25800</v>
      </c>
      <c r="K244" s="40">
        <v>18971</v>
      </c>
      <c r="L244" s="18">
        <v>20863</v>
      </c>
      <c r="M244" s="28">
        <v>22787</v>
      </c>
    </row>
    <row r="245" spans="1:14" s="27" customFormat="1" ht="12.75" customHeight="1">
      <c r="A245" s="7" t="s">
        <v>17</v>
      </c>
      <c r="B245" s="44">
        <v>0</v>
      </c>
      <c r="C245" s="44">
        <v>267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16">
        <v>0</v>
      </c>
      <c r="M245" s="17">
        <v>0</v>
      </c>
      <c r="N245" s="26"/>
    </row>
    <row r="246" spans="1:13" ht="12.75" customHeight="1">
      <c r="A246" s="8" t="s">
        <v>109</v>
      </c>
      <c r="B246" s="40">
        <v>0</v>
      </c>
      <c r="C246" s="40">
        <v>267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18">
        <v>0</v>
      </c>
      <c r="M246" s="28">
        <v>0</v>
      </c>
    </row>
    <row r="247" spans="1:13" ht="12.75" customHeight="1">
      <c r="A247" s="8" t="s">
        <v>110</v>
      </c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18">
        <v>0</v>
      </c>
      <c r="M247" s="28">
        <v>0</v>
      </c>
    </row>
    <row r="248" spans="1:13" ht="12.75" customHeight="1">
      <c r="A248" s="8" t="s">
        <v>111</v>
      </c>
      <c r="B248" s="40">
        <v>0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18">
        <v>0</v>
      </c>
      <c r="M248" s="28">
        <v>0</v>
      </c>
    </row>
    <row r="249" spans="1:14" s="27" customFormat="1" ht="12.75" customHeight="1">
      <c r="A249" s="7" t="s">
        <v>18</v>
      </c>
      <c r="B249" s="44">
        <v>41</v>
      </c>
      <c r="C249" s="44">
        <v>46</v>
      </c>
      <c r="D249" s="44">
        <v>50</v>
      </c>
      <c r="E249" s="44">
        <v>24</v>
      </c>
      <c r="F249" s="44">
        <v>25</v>
      </c>
      <c r="G249" s="44">
        <v>46</v>
      </c>
      <c r="H249" s="44">
        <v>56</v>
      </c>
      <c r="I249" s="44">
        <v>62</v>
      </c>
      <c r="J249" s="44">
        <v>32</v>
      </c>
      <c r="K249" s="44">
        <v>41</v>
      </c>
      <c r="L249" s="16">
        <v>28</v>
      </c>
      <c r="M249" s="17">
        <v>25</v>
      </c>
      <c r="N249" s="26"/>
    </row>
    <row r="250" spans="1:13" ht="12.75" customHeight="1">
      <c r="A250" s="8" t="s">
        <v>112</v>
      </c>
      <c r="B250" s="40">
        <v>41</v>
      </c>
      <c r="C250" s="40">
        <v>46</v>
      </c>
      <c r="D250" s="40">
        <v>50</v>
      </c>
      <c r="E250" s="40">
        <v>24</v>
      </c>
      <c r="F250" s="40">
        <v>25</v>
      </c>
      <c r="G250" s="40">
        <v>46</v>
      </c>
      <c r="H250" s="40">
        <v>56</v>
      </c>
      <c r="I250" s="40">
        <v>62</v>
      </c>
      <c r="J250" s="40">
        <v>32</v>
      </c>
      <c r="K250" s="40">
        <v>41</v>
      </c>
      <c r="L250" s="18">
        <v>28</v>
      </c>
      <c r="M250" s="28">
        <v>25</v>
      </c>
    </row>
    <row r="251" spans="1:13" ht="12.75" customHeight="1">
      <c r="A251" s="8" t="s">
        <v>113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18">
        <v>0</v>
      </c>
      <c r="M251" s="28">
        <v>0</v>
      </c>
    </row>
    <row r="252" spans="1:14" s="27" customFormat="1" ht="12.75" customHeight="1">
      <c r="A252" s="7" t="s">
        <v>19</v>
      </c>
      <c r="B252" s="44">
        <v>25153</v>
      </c>
      <c r="C252" s="44">
        <v>17134</v>
      </c>
      <c r="D252" s="44">
        <v>21337</v>
      </c>
      <c r="E252" s="44">
        <v>22418</v>
      </c>
      <c r="F252" s="44">
        <v>22124</v>
      </c>
      <c r="G252" s="44">
        <v>22543</v>
      </c>
      <c r="H252" s="44">
        <v>27473</v>
      </c>
      <c r="I252" s="44">
        <v>27126</v>
      </c>
      <c r="J252" s="44">
        <v>24436</v>
      </c>
      <c r="K252" s="44">
        <v>21765</v>
      </c>
      <c r="L252" s="16">
        <v>20662</v>
      </c>
      <c r="M252" s="17">
        <v>24272</v>
      </c>
      <c r="N252" s="26"/>
    </row>
    <row r="253" spans="1:13" ht="12.75" customHeight="1">
      <c r="A253" s="8" t="s">
        <v>114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18">
        <v>0</v>
      </c>
      <c r="M253" s="28">
        <v>0</v>
      </c>
    </row>
    <row r="254" spans="1:13" ht="12.75" customHeight="1">
      <c r="A254" s="8" t="s">
        <v>115</v>
      </c>
      <c r="B254" s="40">
        <v>25153</v>
      </c>
      <c r="C254" s="40">
        <v>17134</v>
      </c>
      <c r="D254" s="40">
        <v>21337</v>
      </c>
      <c r="E254" s="40">
        <v>22418</v>
      </c>
      <c r="F254" s="40">
        <v>22124</v>
      </c>
      <c r="G254" s="40">
        <v>22543</v>
      </c>
      <c r="H254" s="40">
        <v>27473</v>
      </c>
      <c r="I254" s="40">
        <v>27126</v>
      </c>
      <c r="J254" s="40">
        <v>24436</v>
      </c>
      <c r="K254" s="40">
        <v>21765</v>
      </c>
      <c r="L254" s="18">
        <v>20662</v>
      </c>
      <c r="M254" s="28">
        <v>24272</v>
      </c>
    </row>
    <row r="255" spans="1:13" ht="12.75" customHeight="1">
      <c r="A255" s="8" t="s">
        <v>116</v>
      </c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18">
        <v>0</v>
      </c>
      <c r="M255" s="28">
        <v>0</v>
      </c>
    </row>
    <row r="256" spans="1:14" s="27" customFormat="1" ht="12.75" customHeight="1">
      <c r="A256" s="7" t="s">
        <v>20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16">
        <v>0</v>
      </c>
      <c r="M256" s="17">
        <v>0</v>
      </c>
      <c r="N256" s="26"/>
    </row>
    <row r="257" spans="1:13" ht="12.75" customHeight="1">
      <c r="A257" s="8" t="s">
        <v>117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18">
        <v>0</v>
      </c>
      <c r="M257" s="28">
        <v>0</v>
      </c>
    </row>
    <row r="258" spans="1:13" ht="12.75" customHeight="1">
      <c r="A258" s="8" t="s">
        <v>118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18">
        <v>0</v>
      </c>
      <c r="M258" s="28">
        <v>0</v>
      </c>
    </row>
    <row r="259" spans="1:14" s="27" customFormat="1" ht="12.75" customHeight="1">
      <c r="A259" s="7" t="s">
        <v>21</v>
      </c>
      <c r="B259" s="44">
        <v>4157</v>
      </c>
      <c r="C259" s="44">
        <v>3503</v>
      </c>
      <c r="D259" s="44">
        <v>4124</v>
      </c>
      <c r="E259" s="44">
        <v>3546</v>
      </c>
      <c r="F259" s="44">
        <v>3399</v>
      </c>
      <c r="G259" s="44">
        <v>2827</v>
      </c>
      <c r="H259" s="44">
        <v>2651</v>
      </c>
      <c r="I259" s="44">
        <v>3546</v>
      </c>
      <c r="J259" s="44">
        <v>3597</v>
      </c>
      <c r="K259" s="44">
        <v>3292</v>
      </c>
      <c r="L259" s="16">
        <v>4154</v>
      </c>
      <c r="M259" s="17">
        <v>5644</v>
      </c>
      <c r="N259" s="26"/>
    </row>
    <row r="260" spans="1:13" ht="12.75" customHeight="1">
      <c r="A260" s="8" t="s">
        <v>119</v>
      </c>
      <c r="B260" s="40">
        <v>4157</v>
      </c>
      <c r="C260" s="40">
        <v>3503</v>
      </c>
      <c r="D260" s="40">
        <v>4124</v>
      </c>
      <c r="E260" s="40">
        <v>3546</v>
      </c>
      <c r="F260" s="40">
        <v>3399</v>
      </c>
      <c r="G260" s="40">
        <v>2827</v>
      </c>
      <c r="H260" s="40">
        <v>2651</v>
      </c>
      <c r="I260" s="40">
        <v>3546</v>
      </c>
      <c r="J260" s="40">
        <v>3597</v>
      </c>
      <c r="K260" s="40">
        <v>3292</v>
      </c>
      <c r="L260" s="18">
        <v>4154</v>
      </c>
      <c r="M260" s="28">
        <v>5644</v>
      </c>
    </row>
    <row r="261" spans="1:14" s="27" customFormat="1" ht="12.75" customHeight="1">
      <c r="A261" s="7" t="s">
        <v>22</v>
      </c>
      <c r="B261" s="44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16">
        <v>0</v>
      </c>
      <c r="M261" s="17">
        <v>0</v>
      </c>
      <c r="N261" s="26"/>
    </row>
    <row r="262" spans="1:13" ht="12.75" customHeight="1" thickBot="1">
      <c r="A262" s="19" t="s">
        <v>120</v>
      </c>
      <c r="B262" s="41">
        <v>0</v>
      </c>
      <c r="C262" s="41">
        <v>0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18">
        <v>0</v>
      </c>
      <c r="M262" s="28">
        <v>0</v>
      </c>
    </row>
    <row r="263" spans="1:13" ht="12.75">
      <c r="A263" s="4" t="s">
        <v>176</v>
      </c>
      <c r="B263" s="22"/>
      <c r="C263" s="22"/>
      <c r="D263" s="22"/>
      <c r="E263" s="22"/>
      <c r="F263" s="22"/>
      <c r="G263" s="22"/>
      <c r="H263" s="22"/>
      <c r="I263" s="22"/>
      <c r="K263" s="22"/>
      <c r="L263" s="20"/>
      <c r="M263" s="21"/>
    </row>
    <row r="264" spans="1:13" ht="12.75">
      <c r="A264" s="5" t="s">
        <v>41</v>
      </c>
      <c r="B264" s="22"/>
      <c r="C264" s="22"/>
      <c r="D264" s="22"/>
      <c r="E264" s="22"/>
      <c r="F264" s="22"/>
      <c r="G264" s="22"/>
      <c r="H264" s="22"/>
      <c r="I264" s="22"/>
      <c r="J264" s="23"/>
      <c r="K264" s="22"/>
      <c r="L264" s="22"/>
      <c r="M264" s="23"/>
    </row>
    <row r="265" spans="1:13" ht="42" customHeight="1">
      <c r="A265" s="45" t="s">
        <v>42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</row>
    <row r="266" spans="1:14" s="32" customFormat="1" ht="12.75">
      <c r="A266" s="36" t="str">
        <f>A174</f>
        <v>               3. Dados de 2019 até Dezembro publicado em 20/01/2020 pela ANAC.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1"/>
      <c r="L266" s="31"/>
      <c r="N266" s="31"/>
    </row>
    <row r="267" spans="1:14" s="32" customFormat="1" ht="12.75">
      <c r="A267" s="29"/>
      <c r="B267" s="30"/>
      <c r="C267" s="30"/>
      <c r="D267" s="30"/>
      <c r="E267" s="30"/>
      <c r="F267" s="30"/>
      <c r="G267" s="30"/>
      <c r="H267" s="30"/>
      <c r="I267" s="30"/>
      <c r="J267" s="30"/>
      <c r="N267" s="31"/>
    </row>
    <row r="268" spans="1:13" ht="79.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1:14" s="13" customFormat="1" ht="30" customHeight="1">
      <c r="A269" s="51" t="s">
        <v>174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24"/>
    </row>
    <row r="270" spans="1:13" ht="13.5" customHeight="1" thickBot="1">
      <c r="A270" s="14"/>
      <c r="B270" s="14"/>
      <c r="C270" s="14"/>
      <c r="D270" s="14"/>
      <c r="E270" s="14"/>
      <c r="F270" s="14"/>
      <c r="G270" s="14"/>
      <c r="H270" s="14"/>
      <c r="I270" s="14"/>
      <c r="J270" s="25"/>
      <c r="K270" s="14"/>
      <c r="L270" s="14"/>
      <c r="M270" s="25" t="s">
        <v>40</v>
      </c>
    </row>
    <row r="271" spans="1:13" ht="12.75" customHeight="1">
      <c r="A271" s="52" t="s">
        <v>59</v>
      </c>
      <c r="B271" s="48" t="s">
        <v>58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2.75" customHeight="1">
      <c r="A272" s="52"/>
      <c r="B272" s="46" t="s">
        <v>55</v>
      </c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1:13" ht="12.75">
      <c r="A273" s="53"/>
      <c r="B273" s="9" t="s">
        <v>43</v>
      </c>
      <c r="C273" s="9" t="s">
        <v>44</v>
      </c>
      <c r="D273" s="9" t="s">
        <v>45</v>
      </c>
      <c r="E273" s="9" t="s">
        <v>46</v>
      </c>
      <c r="F273" s="9" t="s">
        <v>47</v>
      </c>
      <c r="G273" s="9" t="s">
        <v>48</v>
      </c>
      <c r="H273" s="9" t="s">
        <v>49</v>
      </c>
      <c r="I273" s="9" t="s">
        <v>50</v>
      </c>
      <c r="J273" s="9" t="s">
        <v>51</v>
      </c>
      <c r="K273" s="9" t="s">
        <v>52</v>
      </c>
      <c r="L273" s="9" t="s">
        <v>53</v>
      </c>
      <c r="M273" s="10" t="s">
        <v>54</v>
      </c>
    </row>
    <row r="274" spans="1:13" ht="12.75" customHeight="1">
      <c r="A274" s="6" t="s">
        <v>23</v>
      </c>
      <c r="B274" s="1">
        <f aca="true" t="shared" si="9" ref="B274:M274">SUM(B275,B277,B290,B296)</f>
        <v>986480</v>
      </c>
      <c r="C274" s="1">
        <f t="shared" si="9"/>
        <v>832008.0000000001</v>
      </c>
      <c r="D274" s="1">
        <f t="shared" si="9"/>
        <v>893231</v>
      </c>
      <c r="E274" s="1">
        <f t="shared" si="9"/>
        <v>827153</v>
      </c>
      <c r="F274" s="1">
        <f t="shared" si="9"/>
        <v>837048.0000000001</v>
      </c>
      <c r="G274" s="1">
        <f t="shared" si="9"/>
        <v>827149</v>
      </c>
      <c r="H274" s="1">
        <f t="shared" si="9"/>
        <v>929521.9999999998</v>
      </c>
      <c r="I274" s="1">
        <f t="shared" si="9"/>
        <v>876706</v>
      </c>
      <c r="J274" s="1">
        <f t="shared" si="9"/>
        <v>808258</v>
      </c>
      <c r="K274" s="1">
        <f t="shared" si="9"/>
        <v>772001.0000000001</v>
      </c>
      <c r="L274" s="1">
        <f t="shared" si="9"/>
        <v>753106</v>
      </c>
      <c r="M274" s="34">
        <f t="shared" si="9"/>
        <v>884649</v>
      </c>
    </row>
    <row r="275" spans="1:14" s="27" customFormat="1" ht="12.75" customHeight="1">
      <c r="A275" s="7" t="s">
        <v>24</v>
      </c>
      <c r="B275" s="44"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16">
        <v>0</v>
      </c>
      <c r="M275" s="17">
        <v>0</v>
      </c>
      <c r="N275" s="26"/>
    </row>
    <row r="276" spans="1:13" ht="12.75" customHeight="1">
      <c r="A276" s="8" t="s">
        <v>25</v>
      </c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18">
        <v>0</v>
      </c>
      <c r="M276" s="28">
        <v>0</v>
      </c>
    </row>
    <row r="277" spans="1:14" s="27" customFormat="1" ht="12.75" customHeight="1">
      <c r="A277" s="7" t="s">
        <v>26</v>
      </c>
      <c r="B277" s="44">
        <v>23753</v>
      </c>
      <c r="C277" s="44">
        <v>18061</v>
      </c>
      <c r="D277" s="44">
        <v>17701</v>
      </c>
      <c r="E277" s="44">
        <v>20063</v>
      </c>
      <c r="F277" s="44">
        <v>15417</v>
      </c>
      <c r="G277" s="44">
        <v>19037.000000000004</v>
      </c>
      <c r="H277" s="44">
        <v>25977.999999999996</v>
      </c>
      <c r="I277" s="44">
        <v>16564</v>
      </c>
      <c r="J277" s="44">
        <v>13150.999999999996</v>
      </c>
      <c r="K277" s="44">
        <v>13608</v>
      </c>
      <c r="L277" s="16">
        <v>12613</v>
      </c>
      <c r="M277" s="17">
        <v>22383.000000000004</v>
      </c>
      <c r="N277" s="26"/>
    </row>
    <row r="278" spans="1:13" ht="12.75" customHeight="1">
      <c r="A278" s="8" t="s">
        <v>121</v>
      </c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18">
        <v>0</v>
      </c>
      <c r="M278" s="28">
        <v>0</v>
      </c>
    </row>
    <row r="279" spans="1:13" ht="12.75" customHeight="1">
      <c r="A279" s="8" t="s">
        <v>122</v>
      </c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206</v>
      </c>
      <c r="H279" s="40">
        <v>0</v>
      </c>
      <c r="I279" s="40">
        <v>0</v>
      </c>
      <c r="J279" s="40">
        <v>0</v>
      </c>
      <c r="K279" s="40">
        <v>0</v>
      </c>
      <c r="L279" s="18">
        <v>0</v>
      </c>
      <c r="M279" s="28">
        <v>0</v>
      </c>
    </row>
    <row r="280" spans="1:13" ht="12.75" customHeight="1">
      <c r="A280" s="8" t="s">
        <v>123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18">
        <v>0</v>
      </c>
      <c r="M280" s="28">
        <v>0</v>
      </c>
    </row>
    <row r="281" spans="1:13" ht="12.75" customHeight="1">
      <c r="A281" s="8" t="s">
        <v>124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18">
        <v>0</v>
      </c>
      <c r="M281" s="28">
        <v>0</v>
      </c>
    </row>
    <row r="282" spans="1:13" ht="12.75" customHeight="1">
      <c r="A282" s="8" t="s">
        <v>125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18">
        <v>0</v>
      </c>
      <c r="M282" s="28">
        <v>0</v>
      </c>
    </row>
    <row r="283" spans="1:13" ht="12.75" customHeight="1">
      <c r="A283" s="8" t="s">
        <v>126</v>
      </c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18">
        <v>0</v>
      </c>
      <c r="M283" s="28">
        <v>0</v>
      </c>
    </row>
    <row r="284" spans="1:13" ht="12.75" customHeight="1">
      <c r="A284" s="8" t="s">
        <v>127</v>
      </c>
      <c r="B284" s="40">
        <v>0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18">
        <v>0</v>
      </c>
      <c r="M284" s="28">
        <v>0</v>
      </c>
    </row>
    <row r="285" spans="1:13" ht="12.75" customHeight="1">
      <c r="A285" s="8" t="s">
        <v>128</v>
      </c>
      <c r="B285" s="40">
        <v>0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18">
        <v>0</v>
      </c>
      <c r="M285" s="28">
        <v>0</v>
      </c>
    </row>
    <row r="286" spans="1:13" ht="12.75" customHeight="1">
      <c r="A286" s="8" t="s">
        <v>129</v>
      </c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18">
        <v>0</v>
      </c>
      <c r="M286" s="28">
        <v>0</v>
      </c>
    </row>
    <row r="287" spans="1:13" ht="12.75" customHeight="1">
      <c r="A287" s="8" t="s">
        <v>130</v>
      </c>
      <c r="B287" s="40">
        <v>23753</v>
      </c>
      <c r="C287" s="40">
        <v>18061</v>
      </c>
      <c r="D287" s="40">
        <v>17701</v>
      </c>
      <c r="E287" s="40">
        <v>20063</v>
      </c>
      <c r="F287" s="40">
        <v>15417</v>
      </c>
      <c r="G287" s="40">
        <v>18831</v>
      </c>
      <c r="H287" s="40">
        <v>25978</v>
      </c>
      <c r="I287" s="40">
        <v>16564</v>
      </c>
      <c r="J287" s="40">
        <v>13151</v>
      </c>
      <c r="K287" s="40">
        <v>13608</v>
      </c>
      <c r="L287" s="18">
        <v>12613</v>
      </c>
      <c r="M287" s="28">
        <v>22383</v>
      </c>
    </row>
    <row r="288" spans="1:13" ht="12.75" customHeight="1">
      <c r="A288" s="8" t="s">
        <v>131</v>
      </c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18">
        <v>0</v>
      </c>
      <c r="M288" s="28">
        <v>0</v>
      </c>
    </row>
    <row r="289" spans="1:13" ht="12.75" customHeight="1">
      <c r="A289" s="8" t="s">
        <v>132</v>
      </c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18">
        <v>0</v>
      </c>
      <c r="M289" s="28">
        <v>0</v>
      </c>
    </row>
    <row r="290" spans="1:14" s="27" customFormat="1" ht="12.75" customHeight="1">
      <c r="A290" s="7" t="s">
        <v>27</v>
      </c>
      <c r="B290" s="44">
        <v>247157</v>
      </c>
      <c r="C290" s="44">
        <v>197413.00000000003</v>
      </c>
      <c r="D290" s="44">
        <v>210432</v>
      </c>
      <c r="E290" s="44">
        <v>164525</v>
      </c>
      <c r="F290" s="44">
        <v>164122</v>
      </c>
      <c r="G290" s="44">
        <v>159794</v>
      </c>
      <c r="H290" s="44">
        <v>182097</v>
      </c>
      <c r="I290" s="44">
        <v>178121</v>
      </c>
      <c r="J290" s="44">
        <v>160170</v>
      </c>
      <c r="K290" s="44">
        <v>142594</v>
      </c>
      <c r="L290" s="16">
        <v>155118</v>
      </c>
      <c r="M290" s="17">
        <v>180961</v>
      </c>
      <c r="N290" s="26"/>
    </row>
    <row r="291" spans="1:13" ht="12.75" customHeight="1">
      <c r="A291" s="8" t="s">
        <v>133</v>
      </c>
      <c r="B291" s="40">
        <v>246365</v>
      </c>
      <c r="C291" s="40">
        <v>196512</v>
      </c>
      <c r="D291" s="40">
        <v>209778</v>
      </c>
      <c r="E291" s="40">
        <v>164042</v>
      </c>
      <c r="F291" s="40">
        <v>164122</v>
      </c>
      <c r="G291" s="40">
        <v>159794</v>
      </c>
      <c r="H291" s="40">
        <v>182097</v>
      </c>
      <c r="I291" s="40">
        <v>178121</v>
      </c>
      <c r="J291" s="40">
        <v>160170</v>
      </c>
      <c r="K291" s="40">
        <v>142594</v>
      </c>
      <c r="L291" s="18">
        <v>155118</v>
      </c>
      <c r="M291" s="28">
        <v>180888</v>
      </c>
    </row>
    <row r="292" spans="1:13" ht="12.75" customHeight="1">
      <c r="A292" s="8" t="s">
        <v>134</v>
      </c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18">
        <v>0</v>
      </c>
      <c r="M292" s="28">
        <v>0</v>
      </c>
    </row>
    <row r="293" spans="1:13" ht="12.75" customHeight="1">
      <c r="A293" s="8" t="s">
        <v>81</v>
      </c>
      <c r="B293" s="40">
        <v>792</v>
      </c>
      <c r="C293" s="40">
        <v>901</v>
      </c>
      <c r="D293" s="40">
        <v>654</v>
      </c>
      <c r="E293" s="40">
        <v>483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18">
        <v>0</v>
      </c>
      <c r="M293" s="28">
        <v>73</v>
      </c>
    </row>
    <row r="294" spans="1:13" ht="12.75" customHeight="1">
      <c r="A294" s="8" t="s">
        <v>28</v>
      </c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18">
        <v>0</v>
      </c>
      <c r="M294" s="28">
        <v>0</v>
      </c>
    </row>
    <row r="295" spans="1:13" ht="12.75" customHeight="1">
      <c r="A295" s="8" t="s">
        <v>135</v>
      </c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18">
        <v>0</v>
      </c>
      <c r="M295" s="28">
        <v>0</v>
      </c>
    </row>
    <row r="296" spans="1:14" s="27" customFormat="1" ht="12.75" customHeight="1">
      <c r="A296" s="7" t="s">
        <v>29</v>
      </c>
      <c r="B296" s="44">
        <v>715570</v>
      </c>
      <c r="C296" s="44">
        <v>616534.0000000001</v>
      </c>
      <c r="D296" s="44">
        <v>665098</v>
      </c>
      <c r="E296" s="44">
        <v>642565</v>
      </c>
      <c r="F296" s="44">
        <v>657509.0000000001</v>
      </c>
      <c r="G296" s="44">
        <v>648318</v>
      </c>
      <c r="H296" s="44">
        <v>721446.9999999998</v>
      </c>
      <c r="I296" s="44">
        <v>682021</v>
      </c>
      <c r="J296" s="44">
        <v>634937</v>
      </c>
      <c r="K296" s="44">
        <v>615799.0000000001</v>
      </c>
      <c r="L296" s="16">
        <v>585375</v>
      </c>
      <c r="M296" s="17">
        <v>681305</v>
      </c>
      <c r="N296" s="26"/>
    </row>
    <row r="297" spans="1:13" ht="12.75" customHeight="1">
      <c r="A297" s="8" t="s">
        <v>136</v>
      </c>
      <c r="B297" s="40">
        <v>0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18">
        <v>0</v>
      </c>
      <c r="M297" s="28">
        <v>0</v>
      </c>
    </row>
    <row r="298" spans="1:13" ht="12.75" customHeight="1">
      <c r="A298" s="8" t="s">
        <v>137</v>
      </c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18">
        <v>0</v>
      </c>
      <c r="M298" s="28">
        <v>0</v>
      </c>
    </row>
    <row r="299" spans="1:13" ht="12.75" customHeight="1">
      <c r="A299" s="8" t="s">
        <v>138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18">
        <v>0</v>
      </c>
      <c r="M299" s="28">
        <v>0</v>
      </c>
    </row>
    <row r="300" spans="1:13" ht="12.75" customHeight="1">
      <c r="A300" s="8" t="s">
        <v>139</v>
      </c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18">
        <v>0</v>
      </c>
      <c r="M300" s="28">
        <v>0</v>
      </c>
    </row>
    <row r="301" spans="1:13" ht="12.75" customHeight="1">
      <c r="A301" s="8" t="s">
        <v>140</v>
      </c>
      <c r="B301" s="40">
        <v>674583</v>
      </c>
      <c r="C301" s="40">
        <v>586919</v>
      </c>
      <c r="D301" s="40">
        <v>631034</v>
      </c>
      <c r="E301" s="40">
        <v>609753</v>
      </c>
      <c r="F301" s="40">
        <v>614773</v>
      </c>
      <c r="G301" s="40">
        <v>603118</v>
      </c>
      <c r="H301" s="40">
        <v>670123</v>
      </c>
      <c r="I301" s="40">
        <v>636328</v>
      </c>
      <c r="J301" s="40">
        <v>592999</v>
      </c>
      <c r="K301" s="40">
        <v>579187</v>
      </c>
      <c r="L301" s="18">
        <v>548347</v>
      </c>
      <c r="M301" s="28">
        <v>629201</v>
      </c>
    </row>
    <row r="302" spans="1:13" ht="12.75" customHeight="1">
      <c r="A302" s="8" t="s">
        <v>141</v>
      </c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18">
        <v>0</v>
      </c>
      <c r="M302" s="28">
        <v>0</v>
      </c>
    </row>
    <row r="303" spans="1:13" ht="12.75" customHeight="1">
      <c r="A303" s="8" t="s">
        <v>82</v>
      </c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18">
        <v>0</v>
      </c>
      <c r="M303" s="28">
        <v>0</v>
      </c>
    </row>
    <row r="304" spans="1:13" ht="12.75" customHeight="1">
      <c r="A304" s="8" t="s">
        <v>142</v>
      </c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18">
        <v>0</v>
      </c>
      <c r="M304" s="28">
        <v>0</v>
      </c>
    </row>
    <row r="305" spans="1:13" ht="12.75" customHeight="1">
      <c r="A305" s="8" t="s">
        <v>143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18">
        <v>0</v>
      </c>
      <c r="M305" s="28">
        <v>0</v>
      </c>
    </row>
    <row r="306" spans="1:13" ht="12.75" customHeight="1">
      <c r="A306" s="8" t="s">
        <v>144</v>
      </c>
      <c r="B306" s="40">
        <v>40987</v>
      </c>
      <c r="C306" s="40">
        <v>29615</v>
      </c>
      <c r="D306" s="40">
        <v>34064</v>
      </c>
      <c r="E306" s="40">
        <v>32812</v>
      </c>
      <c r="F306" s="40">
        <v>42736</v>
      </c>
      <c r="G306" s="40">
        <v>45200</v>
      </c>
      <c r="H306" s="40">
        <v>51324</v>
      </c>
      <c r="I306" s="40">
        <v>45693</v>
      </c>
      <c r="J306" s="40">
        <v>41938</v>
      </c>
      <c r="K306" s="40">
        <v>36612</v>
      </c>
      <c r="L306" s="18">
        <v>37028</v>
      </c>
      <c r="M306" s="28">
        <v>52104</v>
      </c>
    </row>
    <row r="307" spans="1:13" ht="12.75" customHeight="1">
      <c r="A307" s="3" t="s">
        <v>30</v>
      </c>
      <c r="B307" s="16">
        <f>SUM(B308,B314,B321)</f>
        <v>64928</v>
      </c>
      <c r="C307" s="16">
        <f aca="true" t="shared" si="10" ref="C307:M307">SUM(C308,C314,C321)</f>
        <v>61045</v>
      </c>
      <c r="D307" s="16">
        <f t="shared" si="10"/>
        <v>43901</v>
      </c>
      <c r="E307" s="16">
        <f t="shared" si="10"/>
        <v>34925</v>
      </c>
      <c r="F307" s="16">
        <f t="shared" si="10"/>
        <v>31587</v>
      </c>
      <c r="G307" s="16">
        <f t="shared" si="10"/>
        <v>30079.999999999996</v>
      </c>
      <c r="H307" s="16">
        <f t="shared" si="10"/>
        <v>34910</v>
      </c>
      <c r="I307" s="16">
        <f t="shared" si="10"/>
        <v>32681</v>
      </c>
      <c r="J307" s="16">
        <f t="shared" si="10"/>
        <v>30876</v>
      </c>
      <c r="K307" s="16">
        <f t="shared" si="10"/>
        <v>29358</v>
      </c>
      <c r="L307" s="16">
        <f t="shared" si="10"/>
        <v>29171</v>
      </c>
      <c r="M307" s="17">
        <f t="shared" si="10"/>
        <v>46554</v>
      </c>
    </row>
    <row r="308" spans="1:14" s="27" customFormat="1" ht="12.75" customHeight="1">
      <c r="A308" s="7" t="s">
        <v>31</v>
      </c>
      <c r="B308" s="44">
        <v>6084</v>
      </c>
      <c r="C308" s="44">
        <v>5622</v>
      </c>
      <c r="D308" s="44">
        <v>5921</v>
      </c>
      <c r="E308" s="44">
        <v>5971</v>
      </c>
      <c r="F308" s="44">
        <v>6576</v>
      </c>
      <c r="G308" s="44">
        <v>6097</v>
      </c>
      <c r="H308" s="44">
        <v>7585</v>
      </c>
      <c r="I308" s="44">
        <v>6717</v>
      </c>
      <c r="J308" s="44">
        <v>6144</v>
      </c>
      <c r="K308" s="44">
        <v>6760</v>
      </c>
      <c r="L308" s="16">
        <v>6772</v>
      </c>
      <c r="M308" s="17">
        <v>7861</v>
      </c>
      <c r="N308" s="26"/>
    </row>
    <row r="309" spans="1:13" ht="12.75" customHeight="1">
      <c r="A309" s="8" t="s">
        <v>145</v>
      </c>
      <c r="B309" s="40">
        <v>2813</v>
      </c>
      <c r="C309" s="40">
        <v>2643</v>
      </c>
      <c r="D309" s="40">
        <v>2608</v>
      </c>
      <c r="E309" s="40">
        <v>3030</v>
      </c>
      <c r="F309" s="40">
        <v>3690</v>
      </c>
      <c r="G309" s="40">
        <v>3407</v>
      </c>
      <c r="H309" s="40">
        <v>4130</v>
      </c>
      <c r="I309" s="40">
        <v>3543</v>
      </c>
      <c r="J309" s="40">
        <v>3347</v>
      </c>
      <c r="K309" s="40">
        <v>3295</v>
      </c>
      <c r="L309" s="18">
        <v>3035</v>
      </c>
      <c r="M309" s="28">
        <v>3722</v>
      </c>
    </row>
    <row r="310" spans="1:13" ht="12.75" customHeight="1">
      <c r="A310" s="8" t="s">
        <v>146</v>
      </c>
      <c r="B310" s="40">
        <v>3271</v>
      </c>
      <c r="C310" s="40">
        <v>2979</v>
      </c>
      <c r="D310" s="40">
        <v>3313</v>
      </c>
      <c r="E310" s="40">
        <v>2941</v>
      </c>
      <c r="F310" s="40">
        <v>2886</v>
      </c>
      <c r="G310" s="40">
        <v>2690</v>
      </c>
      <c r="H310" s="40">
        <v>3455</v>
      </c>
      <c r="I310" s="40">
        <v>3174</v>
      </c>
      <c r="J310" s="40">
        <v>2797</v>
      </c>
      <c r="K310" s="40">
        <v>3465</v>
      </c>
      <c r="L310" s="18">
        <v>3737</v>
      </c>
      <c r="M310" s="28">
        <v>4139</v>
      </c>
    </row>
    <row r="311" spans="1:13" ht="12.75" customHeight="1">
      <c r="A311" s="8" t="s">
        <v>147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18">
        <v>0</v>
      </c>
      <c r="M311" s="28">
        <v>0</v>
      </c>
    </row>
    <row r="312" spans="1:13" ht="12.75" customHeight="1">
      <c r="A312" s="8" t="s">
        <v>148</v>
      </c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18">
        <v>0</v>
      </c>
      <c r="M312" s="28">
        <v>0</v>
      </c>
    </row>
    <row r="313" spans="1:13" ht="12.75" customHeight="1">
      <c r="A313" s="8" t="s">
        <v>149</v>
      </c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18">
        <v>0</v>
      </c>
      <c r="M313" s="28">
        <v>0</v>
      </c>
    </row>
    <row r="314" spans="1:13" ht="12.75" customHeight="1">
      <c r="A314" s="7" t="s">
        <v>32</v>
      </c>
      <c r="B314" s="40">
        <v>23204</v>
      </c>
      <c r="C314" s="40">
        <v>21418</v>
      </c>
      <c r="D314" s="40">
        <v>20101</v>
      </c>
      <c r="E314" s="40">
        <v>21514</v>
      </c>
      <c r="F314" s="40">
        <v>21924</v>
      </c>
      <c r="G314" s="40">
        <v>20906.999999999996</v>
      </c>
      <c r="H314" s="40">
        <v>23920</v>
      </c>
      <c r="I314" s="40">
        <v>22194</v>
      </c>
      <c r="J314" s="40">
        <v>21175</v>
      </c>
      <c r="K314" s="40">
        <v>19001</v>
      </c>
      <c r="L314" s="16">
        <v>17748</v>
      </c>
      <c r="M314" s="17">
        <v>23768</v>
      </c>
    </row>
    <row r="315" spans="1:13" ht="12.75" customHeight="1">
      <c r="A315" s="8" t="s">
        <v>150</v>
      </c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18">
        <v>0</v>
      </c>
      <c r="M315" s="28">
        <v>0</v>
      </c>
    </row>
    <row r="316" spans="1:13" ht="12.75" customHeight="1">
      <c r="A316" s="8" t="s">
        <v>151</v>
      </c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18">
        <v>0</v>
      </c>
      <c r="M316" s="28">
        <v>0</v>
      </c>
    </row>
    <row r="317" spans="1:13" ht="12.75" customHeight="1">
      <c r="A317" s="8" t="s">
        <v>152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18">
        <v>0</v>
      </c>
      <c r="M317" s="28">
        <v>0</v>
      </c>
    </row>
    <row r="318" spans="1:13" ht="12.75" customHeight="1">
      <c r="A318" s="8" t="s">
        <v>153</v>
      </c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18">
        <v>0</v>
      </c>
      <c r="M318" s="28">
        <v>0</v>
      </c>
    </row>
    <row r="319" spans="1:13" ht="12.75" customHeight="1">
      <c r="A319" s="8" t="s">
        <v>154</v>
      </c>
      <c r="B319" s="40">
        <v>23204</v>
      </c>
      <c r="C319" s="40">
        <v>21418</v>
      </c>
      <c r="D319" s="40">
        <v>20101</v>
      </c>
      <c r="E319" s="40">
        <v>21514</v>
      </c>
      <c r="F319" s="40">
        <v>21924</v>
      </c>
      <c r="G319" s="40">
        <v>20907</v>
      </c>
      <c r="H319" s="40">
        <v>23920</v>
      </c>
      <c r="I319" s="40">
        <v>22194</v>
      </c>
      <c r="J319" s="40">
        <v>21175</v>
      </c>
      <c r="K319" s="40">
        <v>19001</v>
      </c>
      <c r="L319" s="18">
        <v>17748</v>
      </c>
      <c r="M319" s="28">
        <v>23768</v>
      </c>
    </row>
    <row r="320" spans="1:13" ht="12.75" customHeight="1">
      <c r="A320" s="8" t="s">
        <v>155</v>
      </c>
      <c r="B320" s="40">
        <v>0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18">
        <v>0</v>
      </c>
      <c r="M320" s="28">
        <v>0</v>
      </c>
    </row>
    <row r="321" spans="1:14" s="27" customFormat="1" ht="12.75" customHeight="1">
      <c r="A321" s="7" t="s">
        <v>33</v>
      </c>
      <c r="B321" s="44">
        <v>35640</v>
      </c>
      <c r="C321" s="44">
        <v>34005</v>
      </c>
      <c r="D321" s="44">
        <v>17879</v>
      </c>
      <c r="E321" s="44">
        <v>7440</v>
      </c>
      <c r="F321" s="44">
        <v>3087</v>
      </c>
      <c r="G321" s="44">
        <v>3076.0000000000005</v>
      </c>
      <c r="H321" s="44">
        <v>3405</v>
      </c>
      <c r="I321" s="44">
        <v>3770</v>
      </c>
      <c r="J321" s="44">
        <v>3556.9999999999995</v>
      </c>
      <c r="K321" s="44">
        <v>3597</v>
      </c>
      <c r="L321" s="16">
        <v>4651</v>
      </c>
      <c r="M321" s="17">
        <v>14925</v>
      </c>
      <c r="N321" s="26"/>
    </row>
    <row r="322" spans="1:13" ht="12.75" customHeight="1">
      <c r="A322" s="8" t="s">
        <v>156</v>
      </c>
      <c r="B322" s="40">
        <v>0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18">
        <v>0</v>
      </c>
      <c r="M322" s="28">
        <v>0</v>
      </c>
    </row>
    <row r="323" spans="1:13" ht="12.75" customHeight="1">
      <c r="A323" s="8" t="s">
        <v>157</v>
      </c>
      <c r="B323" s="40">
        <v>32470</v>
      </c>
      <c r="C323" s="40">
        <v>32108</v>
      </c>
      <c r="D323" s="40">
        <v>16598</v>
      </c>
      <c r="E323" s="40">
        <v>6804</v>
      </c>
      <c r="F323" s="40">
        <v>3087</v>
      </c>
      <c r="G323" s="40">
        <v>3076</v>
      </c>
      <c r="H323" s="40">
        <v>3405</v>
      </c>
      <c r="I323" s="40">
        <v>3770</v>
      </c>
      <c r="J323" s="40">
        <v>3557</v>
      </c>
      <c r="K323" s="40">
        <v>3597</v>
      </c>
      <c r="L323" s="18">
        <v>4651</v>
      </c>
      <c r="M323" s="28">
        <v>14925</v>
      </c>
    </row>
    <row r="324" spans="1:13" ht="12.75" customHeight="1">
      <c r="A324" s="8" t="s">
        <v>158</v>
      </c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18">
        <v>0</v>
      </c>
      <c r="M324" s="28">
        <v>0</v>
      </c>
    </row>
    <row r="325" spans="1:13" ht="12.75" customHeight="1">
      <c r="A325" s="8" t="s">
        <v>159</v>
      </c>
      <c r="B325" s="40">
        <v>3170</v>
      </c>
      <c r="C325" s="40">
        <v>1897</v>
      </c>
      <c r="D325" s="40">
        <v>1281</v>
      </c>
      <c r="E325" s="40">
        <v>636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18">
        <v>0</v>
      </c>
      <c r="M325" s="28">
        <v>0</v>
      </c>
    </row>
    <row r="326" spans="1:13" ht="12.75" customHeight="1">
      <c r="A326" s="8" t="s">
        <v>160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18">
        <v>0</v>
      </c>
      <c r="M326" s="28">
        <v>0</v>
      </c>
    </row>
    <row r="327" spans="1:13" ht="12.75" customHeight="1">
      <c r="A327" s="8" t="s">
        <v>161</v>
      </c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18">
        <v>0</v>
      </c>
      <c r="M327" s="28">
        <v>0</v>
      </c>
    </row>
    <row r="328" spans="1:13" ht="12.75" customHeight="1">
      <c r="A328" s="3" t="s">
        <v>34</v>
      </c>
      <c r="B328" s="16">
        <f aca="true" t="shared" si="11" ref="B328:M328">SUM(B329,B331,B335,B340)</f>
        <v>29625</v>
      </c>
      <c r="C328" s="16">
        <f t="shared" si="11"/>
        <v>23394</v>
      </c>
      <c r="D328" s="16">
        <f t="shared" si="11"/>
        <v>27796</v>
      </c>
      <c r="E328" s="16">
        <f t="shared" si="11"/>
        <v>30078</v>
      </c>
      <c r="F328" s="16">
        <f t="shared" si="11"/>
        <v>28369</v>
      </c>
      <c r="G328" s="16">
        <f t="shared" si="11"/>
        <v>27858</v>
      </c>
      <c r="H328" s="16">
        <f t="shared" si="11"/>
        <v>28821</v>
      </c>
      <c r="I328" s="16">
        <f t="shared" si="11"/>
        <v>26699</v>
      </c>
      <c r="J328" s="16">
        <f t="shared" si="11"/>
        <v>25173</v>
      </c>
      <c r="K328" s="16">
        <f t="shared" si="11"/>
        <v>24258</v>
      </c>
      <c r="L328" s="16">
        <f t="shared" si="11"/>
        <v>26115</v>
      </c>
      <c r="M328" s="17">
        <f t="shared" si="11"/>
        <v>33404</v>
      </c>
    </row>
    <row r="329" spans="1:14" s="27" customFormat="1" ht="12.75" customHeight="1">
      <c r="A329" s="33" t="s">
        <v>56</v>
      </c>
      <c r="B329" s="44">
        <v>29625</v>
      </c>
      <c r="C329" s="44">
        <v>23394</v>
      </c>
      <c r="D329" s="44">
        <v>27796</v>
      </c>
      <c r="E329" s="44">
        <v>30078</v>
      </c>
      <c r="F329" s="44">
        <v>28369</v>
      </c>
      <c r="G329" s="44">
        <v>27858</v>
      </c>
      <c r="H329" s="44">
        <v>28821</v>
      </c>
      <c r="I329" s="44">
        <v>26699</v>
      </c>
      <c r="J329" s="44">
        <v>25173</v>
      </c>
      <c r="K329" s="44">
        <v>24258</v>
      </c>
      <c r="L329" s="16">
        <v>26115</v>
      </c>
      <c r="M329" s="17">
        <v>33404</v>
      </c>
      <c r="N329" s="26"/>
    </row>
    <row r="330" spans="1:13" ht="12.75" customHeight="1">
      <c r="A330" s="8" t="s">
        <v>57</v>
      </c>
      <c r="B330" s="40">
        <v>29625</v>
      </c>
      <c r="C330" s="40">
        <v>23394</v>
      </c>
      <c r="D330" s="40">
        <v>27796</v>
      </c>
      <c r="E330" s="40">
        <v>30078</v>
      </c>
      <c r="F330" s="40">
        <v>28369</v>
      </c>
      <c r="G330" s="40">
        <v>27858</v>
      </c>
      <c r="H330" s="40">
        <v>28821</v>
      </c>
      <c r="I330" s="40">
        <v>26699</v>
      </c>
      <c r="J330" s="40">
        <v>25173</v>
      </c>
      <c r="K330" s="40">
        <v>24258</v>
      </c>
      <c r="L330" s="16">
        <v>26115</v>
      </c>
      <c r="M330" s="17">
        <v>33404</v>
      </c>
    </row>
    <row r="331" spans="1:14" s="27" customFormat="1" ht="12.75" customHeight="1">
      <c r="A331" s="7" t="s">
        <v>35</v>
      </c>
      <c r="B331" s="44">
        <v>0</v>
      </c>
      <c r="C331" s="44">
        <v>0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16">
        <v>0</v>
      </c>
      <c r="M331" s="17">
        <v>0</v>
      </c>
      <c r="N331" s="26"/>
    </row>
    <row r="332" spans="1:13" ht="12.75" customHeight="1">
      <c r="A332" s="35" t="s">
        <v>162</v>
      </c>
      <c r="B332" s="40">
        <v>0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18">
        <v>0</v>
      </c>
      <c r="M332" s="28">
        <v>0</v>
      </c>
    </row>
    <row r="333" spans="1:13" ht="12.75" customHeight="1">
      <c r="A333" s="35" t="s">
        <v>163</v>
      </c>
      <c r="B333" s="40">
        <v>0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18">
        <v>0</v>
      </c>
      <c r="M333" s="28">
        <v>0</v>
      </c>
    </row>
    <row r="334" spans="1:13" ht="12.75" customHeight="1">
      <c r="A334" s="8" t="s">
        <v>164</v>
      </c>
      <c r="B334" s="40">
        <v>0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18">
        <v>0</v>
      </c>
      <c r="M334" s="28">
        <v>0</v>
      </c>
    </row>
    <row r="335" spans="1:14" s="27" customFormat="1" ht="12.75" customHeight="1">
      <c r="A335" s="7" t="s">
        <v>36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16">
        <v>0</v>
      </c>
      <c r="M335" s="17">
        <v>0</v>
      </c>
      <c r="N335" s="26"/>
    </row>
    <row r="336" spans="1:13" ht="12.75" customHeight="1">
      <c r="A336" s="35" t="s">
        <v>165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16">
        <v>0</v>
      </c>
      <c r="M336" s="17">
        <v>0</v>
      </c>
    </row>
    <row r="337" spans="1:13" ht="12.75" customHeight="1">
      <c r="A337" s="35" t="s">
        <v>166</v>
      </c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16">
        <v>0</v>
      </c>
      <c r="M337" s="17">
        <v>0</v>
      </c>
    </row>
    <row r="338" spans="1:13" ht="12.75" customHeight="1">
      <c r="A338" s="35" t="s">
        <v>167</v>
      </c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16">
        <v>0</v>
      </c>
      <c r="M338" s="17">
        <v>0</v>
      </c>
    </row>
    <row r="339" spans="1:13" ht="12.75" customHeight="1">
      <c r="A339" s="8" t="s">
        <v>168</v>
      </c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18">
        <v>0</v>
      </c>
      <c r="M339" s="28">
        <v>0</v>
      </c>
    </row>
    <row r="340" spans="1:14" s="27" customFormat="1" ht="12.75" customHeight="1">
      <c r="A340" s="7" t="s">
        <v>37</v>
      </c>
      <c r="B340" s="44">
        <v>0</v>
      </c>
      <c r="C340" s="44">
        <v>0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16">
        <v>0</v>
      </c>
      <c r="M340" s="17">
        <v>0</v>
      </c>
      <c r="N340" s="26"/>
    </row>
    <row r="341" spans="1:13" ht="12.75" customHeight="1">
      <c r="A341" s="35" t="s">
        <v>83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16">
        <v>0</v>
      </c>
      <c r="M341" s="17">
        <v>0</v>
      </c>
    </row>
    <row r="342" spans="1:13" ht="12.75" customHeight="1">
      <c r="A342" s="35" t="s">
        <v>169</v>
      </c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16">
        <v>0</v>
      </c>
      <c r="M342" s="17">
        <v>0</v>
      </c>
    </row>
    <row r="343" spans="1:13" ht="12.75" customHeight="1">
      <c r="A343" s="8" t="s">
        <v>170</v>
      </c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18">
        <v>0</v>
      </c>
      <c r="M343" s="28">
        <v>0</v>
      </c>
    </row>
    <row r="344" spans="1:13" ht="12.75" customHeight="1">
      <c r="A344" s="8" t="s">
        <v>84</v>
      </c>
      <c r="B344" s="40">
        <v>0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18">
        <v>0</v>
      </c>
      <c r="M344" s="28">
        <v>0</v>
      </c>
    </row>
    <row r="345" spans="1:13" ht="12.75" customHeight="1" thickBot="1">
      <c r="A345" s="19" t="s">
        <v>171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18">
        <v>0</v>
      </c>
      <c r="M345" s="28">
        <v>0</v>
      </c>
    </row>
    <row r="346" spans="1:13" ht="12.75">
      <c r="A346" s="4" t="s">
        <v>176</v>
      </c>
      <c r="B346" s="22"/>
      <c r="C346" s="22"/>
      <c r="D346" s="22"/>
      <c r="E346" s="22"/>
      <c r="F346" s="22"/>
      <c r="G346" s="22"/>
      <c r="H346" s="22"/>
      <c r="I346" s="22"/>
      <c r="K346" s="22"/>
      <c r="L346" s="20"/>
      <c r="M346" s="21"/>
    </row>
    <row r="347" spans="1:13" ht="12.75">
      <c r="A347" s="5" t="s">
        <v>41</v>
      </c>
      <c r="B347" s="22"/>
      <c r="C347" s="22"/>
      <c r="D347" s="22"/>
      <c r="E347" s="22"/>
      <c r="F347" s="22"/>
      <c r="G347" s="22"/>
      <c r="H347" s="22"/>
      <c r="I347" s="22"/>
      <c r="J347" s="23"/>
      <c r="K347" s="22"/>
      <c r="L347" s="22"/>
      <c r="M347" s="23"/>
    </row>
    <row r="348" spans="1:13" ht="42" customHeight="1">
      <c r="A348" s="45" t="s">
        <v>42</v>
      </c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</row>
    <row r="349" spans="1:14" s="32" customFormat="1" ht="12.75">
      <c r="A349" s="36" t="str">
        <f>A266</f>
        <v>               3. Dados de 2019 até Dezembro publicado em 20/01/2020 pela ANAC.</v>
      </c>
      <c r="B349" s="30"/>
      <c r="C349" s="30"/>
      <c r="D349" s="30"/>
      <c r="E349" s="30"/>
      <c r="F349" s="30"/>
      <c r="G349" s="30"/>
      <c r="H349" s="30"/>
      <c r="I349" s="30"/>
      <c r="J349" s="30"/>
      <c r="K349" s="31"/>
      <c r="L349" s="31"/>
      <c r="N349" s="31"/>
    </row>
    <row r="350" spans="1:14" s="32" customFormat="1" ht="12.75">
      <c r="A350" s="29"/>
      <c r="B350" s="30"/>
      <c r="C350" s="30"/>
      <c r="D350" s="30"/>
      <c r="E350" s="30"/>
      <c r="F350" s="30"/>
      <c r="G350" s="30"/>
      <c r="H350" s="30"/>
      <c r="I350" s="30"/>
      <c r="J350" s="30"/>
      <c r="N350" s="31"/>
    </row>
  </sheetData>
  <sheetProtection/>
  <mergeCells count="24">
    <mergeCell ref="A2:M2"/>
    <mergeCell ref="A1:M1"/>
    <mergeCell ref="A93:M93"/>
    <mergeCell ref="A176:M176"/>
    <mergeCell ref="B96:M96"/>
    <mergeCell ref="B5:M5"/>
    <mergeCell ref="B4:M4"/>
    <mergeCell ref="B97:M97"/>
    <mergeCell ref="A269:M269"/>
    <mergeCell ref="A4:A6"/>
    <mergeCell ref="A94:M94"/>
    <mergeCell ref="A179:A181"/>
    <mergeCell ref="A96:A98"/>
    <mergeCell ref="A90:M90"/>
    <mergeCell ref="A348:M348"/>
    <mergeCell ref="A265:M265"/>
    <mergeCell ref="A173:M173"/>
    <mergeCell ref="B180:M180"/>
    <mergeCell ref="B271:M271"/>
    <mergeCell ref="A268:M268"/>
    <mergeCell ref="B272:M272"/>
    <mergeCell ref="B179:M179"/>
    <mergeCell ref="A177:M177"/>
    <mergeCell ref="A271:A273"/>
  </mergeCells>
  <printOptions/>
  <pageMargins left="0.5905511811023623" right="0.3937007874015748" top="0.3937007874015748" bottom="0.1968503937007874" header="0" footer="0"/>
  <pageSetup fitToHeight="0" fitToWidth="0" horizontalDpi="300" verticalDpi="300" orientation="landscape" paperSize="9" scale="62" r:id="rId2"/>
  <rowBreaks count="3" manualBreakCount="3">
    <brk id="92" max="12" man="1"/>
    <brk id="175" max="12" man="1"/>
    <brk id="26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Couto de Mendonça</dc:creator>
  <cp:keywords/>
  <dc:description/>
  <cp:lastModifiedBy>Felipe da Costa Nascimento</cp:lastModifiedBy>
  <cp:lastPrinted>2012-12-05T19:01:42Z</cp:lastPrinted>
  <dcterms:created xsi:type="dcterms:W3CDTF">2009-01-21T13:18:11Z</dcterms:created>
  <dcterms:modified xsi:type="dcterms:W3CDTF">2020-01-28T21:22:18Z</dcterms:modified>
  <cp:category/>
  <cp:version/>
  <cp:contentType/>
  <cp:contentStatus/>
</cp:coreProperties>
</file>